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19035" windowHeight="10950" firstSheet="6" activeTab="10"/>
  </bookViews>
  <sheets>
    <sheet name="TRIM I 2018" sheetId="1" r:id="rId1"/>
    <sheet name="APR 2018" sheetId="2" r:id="rId2"/>
    <sheet name="REG TRIM I 2018" sheetId="3" r:id="rId3"/>
    <sheet name="ct 2018 stabilit initial" sheetId="4" r:id="rId4"/>
    <sheet name="REG TRIM II 2018" sheetId="5" r:id="rId5"/>
    <sheet name="SUPLIM TRIM III" sheetId="7" r:id="rId6"/>
    <sheet name="REG TRIM III 2018" sheetId="8" r:id="rId7"/>
    <sheet name="SUPLIM TRIM IV 2018" sheetId="9" r:id="rId8"/>
    <sheet name="REG OCT" sheetId="10" r:id="rId9"/>
    <sheet name="SUPIM NOV 2018" sheetId="11" r:id="rId10"/>
    <sheet name="REG NOV" sheetId="13" r:id="rId11"/>
    <sheet name="SUPLIM DEC 2018" sheetId="12" r:id="rId12"/>
  </sheets>
  <calcPr calcId="144525"/>
</workbook>
</file>

<file path=xl/calcChain.xml><?xml version="1.0" encoding="utf-8"?>
<calcChain xmlns="http://schemas.openxmlformats.org/spreadsheetml/2006/main">
  <c r="H47" i="13" l="1"/>
  <c r="H45" i="13"/>
  <c r="I45" i="13" s="1"/>
  <c r="H42" i="13"/>
  <c r="H41" i="13"/>
  <c r="H40" i="13"/>
  <c r="H39" i="13"/>
  <c r="H38" i="13"/>
  <c r="H37" i="13"/>
  <c r="H34" i="13"/>
  <c r="H33" i="13"/>
  <c r="I33" i="13" s="1"/>
  <c r="H32" i="13"/>
  <c r="H31" i="13"/>
  <c r="H30" i="13"/>
  <c r="I30" i="13" s="1"/>
  <c r="H29" i="13"/>
  <c r="H28" i="13"/>
  <c r="I28" i="13" s="1"/>
  <c r="H27" i="13"/>
  <c r="H26" i="13"/>
  <c r="H25" i="13"/>
  <c r="H24" i="13"/>
  <c r="I24" i="13" s="1"/>
  <c r="H23" i="13"/>
  <c r="H22" i="13"/>
  <c r="I22" i="13" s="1"/>
  <c r="H21" i="13"/>
  <c r="H20" i="13"/>
  <c r="I20" i="13" s="1"/>
  <c r="H19" i="13"/>
  <c r="H18" i="13"/>
  <c r="H17" i="13"/>
  <c r="H16" i="13"/>
  <c r="I16" i="13" s="1"/>
  <c r="H15" i="13"/>
  <c r="H14" i="13"/>
  <c r="H13" i="13"/>
  <c r="I13" i="13" s="1"/>
  <c r="H12" i="13"/>
  <c r="H11" i="13"/>
  <c r="H10" i="13"/>
  <c r="H9" i="13"/>
  <c r="H8" i="13"/>
  <c r="I15" i="13" l="1"/>
  <c r="I14" i="13"/>
  <c r="I18" i="13"/>
  <c r="I21" i="13"/>
  <c r="I40" i="13"/>
  <c r="I42" i="13"/>
  <c r="I29" i="13"/>
  <c r="I38" i="13"/>
  <c r="I23" i="13"/>
  <c r="I11" i="13"/>
  <c r="I32" i="13"/>
  <c r="I12" i="13"/>
  <c r="I10" i="13"/>
  <c r="I19" i="13"/>
  <c r="I31" i="13"/>
  <c r="I34" i="13"/>
  <c r="I47" i="13"/>
  <c r="I26" i="13"/>
  <c r="I9" i="13"/>
  <c r="I8" i="13"/>
  <c r="I17" i="13"/>
  <c r="I25" i="13"/>
  <c r="I27" i="13"/>
  <c r="I39" i="13"/>
  <c r="I37" i="13"/>
  <c r="I41" i="13"/>
  <c r="AO51" i="12"/>
  <c r="AP51" i="12"/>
  <c r="AM51" i="12"/>
  <c r="AL51" i="12"/>
  <c r="AJ51" i="12"/>
  <c r="AH51" i="12"/>
  <c r="AG51" i="12"/>
  <c r="AC51" i="12"/>
  <c r="AB51" i="12"/>
  <c r="AA51" i="12"/>
  <c r="Z51" i="12"/>
  <c r="Y51" i="12"/>
  <c r="W51" i="12"/>
  <c r="V51" i="12"/>
  <c r="R51" i="12"/>
  <c r="Q51" i="12"/>
  <c r="P51" i="12"/>
  <c r="O51" i="12"/>
  <c r="N51" i="12"/>
  <c r="M51" i="12"/>
  <c r="G51" i="12"/>
  <c r="F51" i="12"/>
  <c r="E51" i="12"/>
  <c r="D51" i="12"/>
  <c r="C51" i="12"/>
  <c r="B51" i="12"/>
  <c r="AU50" i="12"/>
  <c r="AS50" i="12"/>
  <c r="AR50" i="12"/>
  <c r="AN50" i="12"/>
  <c r="AI50" i="12"/>
  <c r="AK50" i="12" s="1"/>
  <c r="X50" i="12"/>
  <c r="AD50" i="12" s="1"/>
  <c r="AF50" i="12" s="1"/>
  <c r="T50" i="12"/>
  <c r="S50" i="12"/>
  <c r="AU49" i="12"/>
  <c r="AS49" i="12"/>
  <c r="AR49" i="12"/>
  <c r="AN49" i="12"/>
  <c r="AI49" i="12"/>
  <c r="AK49" i="12" s="1"/>
  <c r="X49" i="12"/>
  <c r="AD49" i="12" s="1"/>
  <c r="AF49" i="12" s="1"/>
  <c r="T49" i="12"/>
  <c r="S49" i="12"/>
  <c r="AU48" i="12"/>
  <c r="AS48" i="12"/>
  <c r="AN48" i="12"/>
  <c r="AR48" i="12" s="1"/>
  <c r="AK48" i="12"/>
  <c r="AI48" i="12"/>
  <c r="X48" i="12"/>
  <c r="AD48" i="12" s="1"/>
  <c r="AF48" i="12" s="1"/>
  <c r="T48" i="12"/>
  <c r="S48" i="12"/>
  <c r="AU47" i="12"/>
  <c r="AS47" i="12"/>
  <c r="AN47" i="12"/>
  <c r="AR47" i="12" s="1"/>
  <c r="AK47" i="12"/>
  <c r="AI47" i="12"/>
  <c r="X47" i="12"/>
  <c r="AD47" i="12" s="1"/>
  <c r="AF47" i="12" s="1"/>
  <c r="T47" i="12"/>
  <c r="S47" i="12"/>
  <c r="L47" i="12"/>
  <c r="H47" i="12"/>
  <c r="AU46" i="12"/>
  <c r="AS46" i="12"/>
  <c r="AN46" i="12"/>
  <c r="AR46" i="12" s="1"/>
  <c r="AI46" i="12"/>
  <c r="AK46" i="12" s="1"/>
  <c r="AD46" i="12"/>
  <c r="AF46" i="12" s="1"/>
  <c r="X46" i="12"/>
  <c r="T46" i="12"/>
  <c r="AV46" i="12" s="1"/>
  <c r="AT46" i="12" s="1"/>
  <c r="S46" i="12"/>
  <c r="U46" i="12" s="1"/>
  <c r="AU45" i="12"/>
  <c r="AS45" i="12"/>
  <c r="AN45" i="12"/>
  <c r="AR45" i="12" s="1"/>
  <c r="AI45" i="12"/>
  <c r="AK45" i="12" s="1"/>
  <c r="AD45" i="12"/>
  <c r="AF45" i="12" s="1"/>
  <c r="X45" i="12"/>
  <c r="T45" i="12"/>
  <c r="AV45" i="12" s="1"/>
  <c r="AT45" i="12" s="1"/>
  <c r="S45" i="12"/>
  <c r="H45" i="12"/>
  <c r="I45" i="12" s="1"/>
  <c r="AU44" i="12"/>
  <c r="AS44" i="12"/>
  <c r="AN44" i="12"/>
  <c r="AR44" i="12" s="1"/>
  <c r="AI44" i="12"/>
  <c r="AK44" i="12" s="1"/>
  <c r="AD44" i="12"/>
  <c r="AF44" i="12" s="1"/>
  <c r="X44" i="12"/>
  <c r="T44" i="12"/>
  <c r="S44" i="12"/>
  <c r="AU43" i="12"/>
  <c r="AS43" i="12"/>
  <c r="AN43" i="12"/>
  <c r="AR43" i="12" s="1"/>
  <c r="AI43" i="12"/>
  <c r="AK43" i="12" s="1"/>
  <c r="AD43" i="12"/>
  <c r="AF43" i="12" s="1"/>
  <c r="X43" i="12"/>
  <c r="T43" i="12"/>
  <c r="AV43" i="12" s="1"/>
  <c r="AT43" i="12" s="1"/>
  <c r="S43" i="12"/>
  <c r="AU42" i="12"/>
  <c r="AS42" i="12"/>
  <c r="AN42" i="12"/>
  <c r="AR42" i="12" s="1"/>
  <c r="AI42" i="12"/>
  <c r="AK42" i="12" s="1"/>
  <c r="AD42" i="12"/>
  <c r="AF42" i="12" s="1"/>
  <c r="X42" i="12"/>
  <c r="T42" i="12"/>
  <c r="S42" i="12"/>
  <c r="L42" i="12"/>
  <c r="I42" i="12" s="1"/>
  <c r="H42" i="12"/>
  <c r="AU41" i="12"/>
  <c r="AS41" i="12"/>
  <c r="AN41" i="12"/>
  <c r="AR41" i="12" s="1"/>
  <c r="AI41" i="12"/>
  <c r="AK41" i="12" s="1"/>
  <c r="X41" i="12"/>
  <c r="AD41" i="12" s="1"/>
  <c r="AF41" i="12" s="1"/>
  <c r="T41" i="12"/>
  <c r="S41" i="12"/>
  <c r="L41" i="12"/>
  <c r="H41" i="12"/>
  <c r="AU40" i="12"/>
  <c r="AS40" i="12"/>
  <c r="AN40" i="12"/>
  <c r="AR40" i="12" s="1"/>
  <c r="AI40" i="12"/>
  <c r="AK40" i="12" s="1"/>
  <c r="X40" i="12"/>
  <c r="AD40" i="12" s="1"/>
  <c r="AF40" i="12" s="1"/>
  <c r="T40" i="12"/>
  <c r="S40" i="12"/>
  <c r="U40" i="12" s="1"/>
  <c r="L40" i="12"/>
  <c r="I40" i="12"/>
  <c r="H40" i="12"/>
  <c r="AU39" i="12"/>
  <c r="AS39" i="12"/>
  <c r="AR39" i="12"/>
  <c r="AN39" i="12"/>
  <c r="AI39" i="12"/>
  <c r="AK39" i="12" s="1"/>
  <c r="X39" i="12"/>
  <c r="AD39" i="12" s="1"/>
  <c r="AF39" i="12" s="1"/>
  <c r="T39" i="12"/>
  <c r="S39" i="12"/>
  <c r="L39" i="12"/>
  <c r="H39" i="12"/>
  <c r="AU38" i="12"/>
  <c r="AS38" i="12"/>
  <c r="AN38" i="12"/>
  <c r="AR38" i="12" s="1"/>
  <c r="AI38" i="12"/>
  <c r="AK38" i="12" s="1"/>
  <c r="X38" i="12"/>
  <c r="AD38" i="12" s="1"/>
  <c r="AF38" i="12" s="1"/>
  <c r="T38" i="12"/>
  <c r="S38" i="12"/>
  <c r="L38" i="12"/>
  <c r="H38" i="12"/>
  <c r="I38" i="12" s="1"/>
  <c r="AU37" i="12"/>
  <c r="AS37" i="12"/>
  <c r="AN37" i="12"/>
  <c r="AR37" i="12" s="1"/>
  <c r="AK37" i="12"/>
  <c r="AI37" i="12"/>
  <c r="X37" i="12"/>
  <c r="AD37" i="12" s="1"/>
  <c r="AF37" i="12" s="1"/>
  <c r="T37" i="12"/>
  <c r="S37" i="12"/>
  <c r="L37" i="12"/>
  <c r="H37" i="12"/>
  <c r="AR36" i="12"/>
  <c r="AV36" i="12" s="1"/>
  <c r="AN36" i="12"/>
  <c r="AI36" i="12"/>
  <c r="AK36" i="12" s="1"/>
  <c r="AF36" i="12"/>
  <c r="AD36" i="12"/>
  <c r="AU35" i="12"/>
  <c r="AS35" i="12"/>
  <c r="AR35" i="12"/>
  <c r="AN35" i="12"/>
  <c r="AI35" i="12"/>
  <c r="AK35" i="12" s="1"/>
  <c r="AF35" i="12"/>
  <c r="X35" i="12"/>
  <c r="AD35" i="12" s="1"/>
  <c r="T35" i="12"/>
  <c r="S35" i="12"/>
  <c r="AU34" i="12"/>
  <c r="AS34" i="12"/>
  <c r="AN34" i="12"/>
  <c r="AR34" i="12" s="1"/>
  <c r="AK34" i="12"/>
  <c r="AI34" i="12"/>
  <c r="X34" i="12"/>
  <c r="AD34" i="12" s="1"/>
  <c r="AF34" i="12" s="1"/>
  <c r="T34" i="12"/>
  <c r="S34" i="12"/>
  <c r="L34" i="12"/>
  <c r="H34" i="12"/>
  <c r="AU33" i="12"/>
  <c r="AS33" i="12"/>
  <c r="AN33" i="12"/>
  <c r="AR33" i="12" s="1"/>
  <c r="AI33" i="12"/>
  <c r="AK33" i="12" s="1"/>
  <c r="AD33" i="12"/>
  <c r="AF33" i="12" s="1"/>
  <c r="X33" i="12"/>
  <c r="T33" i="12"/>
  <c r="S33" i="12"/>
  <c r="L33" i="12"/>
  <c r="I33" i="12" s="1"/>
  <c r="H33" i="12"/>
  <c r="AU32" i="12"/>
  <c r="AS32" i="12"/>
  <c r="AN32" i="12"/>
  <c r="AR32" i="12" s="1"/>
  <c r="AI32" i="12"/>
  <c r="AK32" i="12" s="1"/>
  <c r="X32" i="12"/>
  <c r="AD32" i="12" s="1"/>
  <c r="AF32" i="12" s="1"/>
  <c r="T32" i="12"/>
  <c r="S32" i="12"/>
  <c r="L32" i="12"/>
  <c r="H32" i="12"/>
  <c r="AU31" i="12"/>
  <c r="AS31" i="12"/>
  <c r="AN31" i="12"/>
  <c r="AR31" i="12" s="1"/>
  <c r="AI31" i="12"/>
  <c r="AK31" i="12" s="1"/>
  <c r="X31" i="12"/>
  <c r="AD31" i="12" s="1"/>
  <c r="AF31" i="12" s="1"/>
  <c r="T31" i="12"/>
  <c r="S31" i="12"/>
  <c r="L31" i="12"/>
  <c r="H31" i="12"/>
  <c r="I31" i="12" s="1"/>
  <c r="AU30" i="12"/>
  <c r="AS30" i="12"/>
  <c r="AN30" i="12"/>
  <c r="AR30" i="12" s="1"/>
  <c r="AI30" i="12"/>
  <c r="AK30" i="12" s="1"/>
  <c r="X30" i="12"/>
  <c r="AD30" i="12" s="1"/>
  <c r="AF30" i="12" s="1"/>
  <c r="T30" i="12"/>
  <c r="S30" i="12"/>
  <c r="L30" i="12"/>
  <c r="H30" i="12"/>
  <c r="AU29" i="12"/>
  <c r="AS29" i="12"/>
  <c r="AN29" i="12"/>
  <c r="AR29" i="12" s="1"/>
  <c r="AI29" i="12"/>
  <c r="AK29" i="12" s="1"/>
  <c r="X29" i="12"/>
  <c r="AD29" i="12" s="1"/>
  <c r="AF29" i="12" s="1"/>
  <c r="T29" i="12"/>
  <c r="S29" i="12"/>
  <c r="U29" i="12" s="1"/>
  <c r="L29" i="12"/>
  <c r="H29" i="12"/>
  <c r="I29" i="12" s="1"/>
  <c r="AU28" i="12"/>
  <c r="AS28" i="12"/>
  <c r="AN28" i="12"/>
  <c r="AR28" i="12" s="1"/>
  <c r="AK28" i="12"/>
  <c r="AI28" i="12"/>
  <c r="X28" i="12"/>
  <c r="AD28" i="12" s="1"/>
  <c r="AF28" i="12" s="1"/>
  <c r="T28" i="12"/>
  <c r="S28" i="12"/>
  <c r="L28" i="12"/>
  <c r="H28" i="12"/>
  <c r="AU27" i="12"/>
  <c r="AS27" i="12"/>
  <c r="AN27" i="12"/>
  <c r="AR27" i="12" s="1"/>
  <c r="AI27" i="12"/>
  <c r="AK27" i="12" s="1"/>
  <c r="X27" i="12"/>
  <c r="AD27" i="12" s="1"/>
  <c r="AF27" i="12" s="1"/>
  <c r="T27" i="12"/>
  <c r="S27" i="12"/>
  <c r="L27" i="12"/>
  <c r="I27" i="12"/>
  <c r="H27" i="12"/>
  <c r="AU26" i="12"/>
  <c r="AS26" i="12"/>
  <c r="AR26" i="12"/>
  <c r="AN26" i="12"/>
  <c r="AI26" i="12"/>
  <c r="AK26" i="12" s="1"/>
  <c r="AF26" i="12"/>
  <c r="X26" i="12"/>
  <c r="AD26" i="12" s="1"/>
  <c r="T26" i="12"/>
  <c r="S26" i="12"/>
  <c r="L26" i="12"/>
  <c r="I26" i="12" s="1"/>
  <c r="H26" i="12"/>
  <c r="AU25" i="12"/>
  <c r="AS25" i="12"/>
  <c r="AN25" i="12"/>
  <c r="AR25" i="12" s="1"/>
  <c r="AI25" i="12"/>
  <c r="AK25" i="12" s="1"/>
  <c r="X25" i="12"/>
  <c r="AD25" i="12" s="1"/>
  <c r="AF25" i="12" s="1"/>
  <c r="T25" i="12"/>
  <c r="S25" i="12"/>
  <c r="L25" i="12"/>
  <c r="H25" i="12"/>
  <c r="I25" i="12" s="1"/>
  <c r="AU24" i="12"/>
  <c r="AS24" i="12"/>
  <c r="AN24" i="12"/>
  <c r="AR24" i="12" s="1"/>
  <c r="AI24" i="12"/>
  <c r="AK24" i="12" s="1"/>
  <c r="X24" i="12"/>
  <c r="AD24" i="12" s="1"/>
  <c r="AF24" i="12" s="1"/>
  <c r="T24" i="12"/>
  <c r="S24" i="12"/>
  <c r="L24" i="12"/>
  <c r="H24" i="12"/>
  <c r="AU23" i="12"/>
  <c r="AS23" i="12"/>
  <c r="AN23" i="12"/>
  <c r="AR23" i="12" s="1"/>
  <c r="AI23" i="12"/>
  <c r="AK23" i="12" s="1"/>
  <c r="AD23" i="12"/>
  <c r="AF23" i="12" s="1"/>
  <c r="X23" i="12"/>
  <c r="T23" i="12"/>
  <c r="S23" i="12"/>
  <c r="L23" i="12"/>
  <c r="I23" i="12" s="1"/>
  <c r="H23" i="12"/>
  <c r="AU22" i="12"/>
  <c r="AS22" i="12"/>
  <c r="AN22" i="12"/>
  <c r="AR22" i="12" s="1"/>
  <c r="AI22" i="12"/>
  <c r="AK22" i="12" s="1"/>
  <c r="X22" i="12"/>
  <c r="AD22" i="12" s="1"/>
  <c r="AF22" i="12" s="1"/>
  <c r="T22" i="12"/>
  <c r="S22" i="12"/>
  <c r="L22" i="12"/>
  <c r="H22" i="12"/>
  <c r="AU21" i="12"/>
  <c r="AS21" i="12"/>
  <c r="AN21" i="12"/>
  <c r="AR21" i="12" s="1"/>
  <c r="AI21" i="12"/>
  <c r="AK21" i="12" s="1"/>
  <c r="X21" i="12"/>
  <c r="AD21" i="12" s="1"/>
  <c r="AF21" i="12" s="1"/>
  <c r="T21" i="12"/>
  <c r="S21" i="12"/>
  <c r="U21" i="12" s="1"/>
  <c r="L21" i="12"/>
  <c r="I21" i="12"/>
  <c r="H21" i="12"/>
  <c r="AU20" i="12"/>
  <c r="AS20" i="12"/>
  <c r="AR20" i="12"/>
  <c r="AN20" i="12"/>
  <c r="AI20" i="12"/>
  <c r="AK20" i="12" s="1"/>
  <c r="X20" i="12"/>
  <c r="AD20" i="12" s="1"/>
  <c r="AF20" i="12" s="1"/>
  <c r="T20" i="12"/>
  <c r="S20" i="12"/>
  <c r="L20" i="12"/>
  <c r="H20" i="12"/>
  <c r="AU19" i="12"/>
  <c r="AS19" i="12"/>
  <c r="AN19" i="12"/>
  <c r="AR19" i="12" s="1"/>
  <c r="AI19" i="12"/>
  <c r="AK19" i="12" s="1"/>
  <c r="X19" i="12"/>
  <c r="AD19" i="12" s="1"/>
  <c r="AF19" i="12" s="1"/>
  <c r="T19" i="12"/>
  <c r="AV19" i="12" s="1"/>
  <c r="AT19" i="12" s="1"/>
  <c r="S19" i="12"/>
  <c r="L19" i="12"/>
  <c r="H19" i="12"/>
  <c r="I19" i="12" s="1"/>
  <c r="AU18" i="12"/>
  <c r="AS18" i="12"/>
  <c r="AN18" i="12"/>
  <c r="AR18" i="12" s="1"/>
  <c r="AK18" i="12"/>
  <c r="AI18" i="12"/>
  <c r="X18" i="12"/>
  <c r="AD18" i="12" s="1"/>
  <c r="AF18" i="12" s="1"/>
  <c r="T18" i="12"/>
  <c r="S18" i="12"/>
  <c r="L18" i="12"/>
  <c r="H18" i="12"/>
  <c r="AU17" i="12"/>
  <c r="AS17" i="12"/>
  <c r="AN17" i="12"/>
  <c r="AR17" i="12" s="1"/>
  <c r="AI17" i="12"/>
  <c r="AK17" i="12" s="1"/>
  <c r="AD17" i="12"/>
  <c r="AF17" i="12" s="1"/>
  <c r="X17" i="12"/>
  <c r="T17" i="12"/>
  <c r="S17" i="12"/>
  <c r="L17" i="12"/>
  <c r="I17" i="12" s="1"/>
  <c r="H17" i="12"/>
  <c r="AU16" i="12"/>
  <c r="AS16" i="12"/>
  <c r="AN16" i="12"/>
  <c r="AR16" i="12" s="1"/>
  <c r="AI16" i="12"/>
  <c r="AK16" i="12" s="1"/>
  <c r="X16" i="12"/>
  <c r="AD16" i="12" s="1"/>
  <c r="AF16" i="12" s="1"/>
  <c r="T16" i="12"/>
  <c r="S16" i="12"/>
  <c r="L16" i="12"/>
  <c r="H16" i="12"/>
  <c r="AU15" i="12"/>
  <c r="AS15" i="12"/>
  <c r="AN15" i="12"/>
  <c r="AR15" i="12" s="1"/>
  <c r="AI15" i="12"/>
  <c r="AK15" i="12" s="1"/>
  <c r="X15" i="12"/>
  <c r="AD15" i="12" s="1"/>
  <c r="AF15" i="12" s="1"/>
  <c r="T15" i="12"/>
  <c r="S15" i="12"/>
  <c r="L15" i="12"/>
  <c r="H15" i="12"/>
  <c r="I15" i="12" s="1"/>
  <c r="AU14" i="12"/>
  <c r="AS14" i="12"/>
  <c r="AN14" i="12"/>
  <c r="AR14" i="12" s="1"/>
  <c r="AI14" i="12"/>
  <c r="AK14" i="12" s="1"/>
  <c r="X14" i="12"/>
  <c r="AD14" i="12" s="1"/>
  <c r="AF14" i="12" s="1"/>
  <c r="T14" i="12"/>
  <c r="S14" i="12"/>
  <c r="L14" i="12"/>
  <c r="H14" i="12"/>
  <c r="AU13" i="12"/>
  <c r="AS13" i="12"/>
  <c r="AN13" i="12"/>
  <c r="AR13" i="12" s="1"/>
  <c r="AI13" i="12"/>
  <c r="AK13" i="12" s="1"/>
  <c r="X13" i="12"/>
  <c r="AD13" i="12" s="1"/>
  <c r="AF13" i="12" s="1"/>
  <c r="T13" i="12"/>
  <c r="S13" i="12"/>
  <c r="L13" i="12"/>
  <c r="H13" i="12"/>
  <c r="I13" i="12" s="1"/>
  <c r="AU12" i="12"/>
  <c r="AS12" i="12"/>
  <c r="AN12" i="12"/>
  <c r="AR12" i="12" s="1"/>
  <c r="AK12" i="12"/>
  <c r="AI12" i="12"/>
  <c r="X12" i="12"/>
  <c r="AD12" i="12" s="1"/>
  <c r="AF12" i="12" s="1"/>
  <c r="T12" i="12"/>
  <c r="S12" i="12"/>
  <c r="L12" i="12"/>
  <c r="H12" i="12"/>
  <c r="AU11" i="12"/>
  <c r="AS11" i="12"/>
  <c r="AN11" i="12"/>
  <c r="AR11" i="12" s="1"/>
  <c r="AI11" i="12"/>
  <c r="AK11" i="12" s="1"/>
  <c r="X11" i="12"/>
  <c r="AD11" i="12" s="1"/>
  <c r="AF11" i="12" s="1"/>
  <c r="T11" i="12"/>
  <c r="S11" i="12"/>
  <c r="L11" i="12"/>
  <c r="I11" i="12"/>
  <c r="H11" i="12"/>
  <c r="AU10" i="12"/>
  <c r="AS10" i="12"/>
  <c r="AR10" i="12"/>
  <c r="AN10" i="12"/>
  <c r="AI10" i="12"/>
  <c r="AK10" i="12" s="1"/>
  <c r="X10" i="12"/>
  <c r="AD10" i="12" s="1"/>
  <c r="AF10" i="12" s="1"/>
  <c r="T10" i="12"/>
  <c r="S10" i="12"/>
  <c r="L10" i="12"/>
  <c r="H10" i="12"/>
  <c r="I10" i="12" s="1"/>
  <c r="AU9" i="12"/>
  <c r="AS9" i="12"/>
  <c r="AN9" i="12"/>
  <c r="AR9" i="12" s="1"/>
  <c r="AK9" i="12"/>
  <c r="AI9" i="12"/>
  <c r="X9" i="12"/>
  <c r="AD9" i="12" s="1"/>
  <c r="AF9" i="12" s="1"/>
  <c r="T9" i="12"/>
  <c r="S9" i="12"/>
  <c r="L9" i="12"/>
  <c r="H9" i="12"/>
  <c r="AU8" i="12"/>
  <c r="AS8" i="12"/>
  <c r="AN8" i="12"/>
  <c r="AI8" i="12"/>
  <c r="AK8" i="12" s="1"/>
  <c r="AD8" i="12"/>
  <c r="X8" i="12"/>
  <c r="T8" i="12"/>
  <c r="S8" i="12"/>
  <c r="L8" i="12"/>
  <c r="I8" i="12" s="1"/>
  <c r="H8" i="12"/>
  <c r="I30" i="12" l="1"/>
  <c r="AV23" i="12"/>
  <c r="AT23" i="12" s="1"/>
  <c r="AV25" i="12"/>
  <c r="AT25" i="12" s="1"/>
  <c r="I37" i="12"/>
  <c r="AN51" i="12"/>
  <c r="AV10" i="12"/>
  <c r="AT10" i="12" s="1"/>
  <c r="AV11" i="12"/>
  <c r="AT11" i="12" s="1"/>
  <c r="I22" i="12"/>
  <c r="U25" i="12"/>
  <c r="I41" i="12"/>
  <c r="I14" i="12"/>
  <c r="U38" i="12"/>
  <c r="AN53" i="12"/>
  <c r="AV15" i="12"/>
  <c r="AT15" i="12" s="1"/>
  <c r="AU51" i="12"/>
  <c r="U8" i="12"/>
  <c r="I18" i="12"/>
  <c r="I34" i="12"/>
  <c r="U42" i="12"/>
  <c r="U27" i="12"/>
  <c r="U13" i="12"/>
  <c r="AV17" i="12"/>
  <c r="AT17" i="12" s="1"/>
  <c r="U31" i="12"/>
  <c r="AV33" i="12"/>
  <c r="AT33" i="12" s="1"/>
  <c r="U50" i="12"/>
  <c r="S51" i="12"/>
  <c r="U17" i="12"/>
  <c r="U33" i="12"/>
  <c r="U43" i="12"/>
  <c r="U44" i="12"/>
  <c r="U20" i="12"/>
  <c r="U26" i="12"/>
  <c r="U28" i="12"/>
  <c r="U39" i="12"/>
  <c r="U47" i="12"/>
  <c r="U48" i="12"/>
  <c r="U12" i="12"/>
  <c r="U15" i="12"/>
  <c r="U18" i="12"/>
  <c r="U23" i="12"/>
  <c r="U34" i="12"/>
  <c r="U37" i="12"/>
  <c r="AV9" i="12"/>
  <c r="AT9" i="12" s="1"/>
  <c r="U9" i="12"/>
  <c r="U11" i="12"/>
  <c r="AV13" i="12"/>
  <c r="AT13" i="12" s="1"/>
  <c r="U14" i="12"/>
  <c r="U16" i="12"/>
  <c r="U19" i="12"/>
  <c r="AV21" i="12"/>
  <c r="AT21" i="12" s="1"/>
  <c r="U22" i="12"/>
  <c r="U24" i="12"/>
  <c r="AV29" i="12"/>
  <c r="AT29" i="12" s="1"/>
  <c r="U30" i="12"/>
  <c r="U32" i="12"/>
  <c r="U35" i="12"/>
  <c r="AV40" i="12"/>
  <c r="AT40" i="12" s="1"/>
  <c r="U41" i="12"/>
  <c r="U45" i="12"/>
  <c r="U49" i="12"/>
  <c r="AD51" i="12"/>
  <c r="AF51" i="12" s="1"/>
  <c r="H51" i="12"/>
  <c r="AF8" i="12"/>
  <c r="U10" i="12"/>
  <c r="I12" i="12"/>
  <c r="I24" i="12"/>
  <c r="AV24" i="12"/>
  <c r="AT24" i="12" s="1"/>
  <c r="I32" i="12"/>
  <c r="AV32" i="12"/>
  <c r="AT32" i="12" s="1"/>
  <c r="I39" i="12"/>
  <c r="AV39" i="12"/>
  <c r="AT39" i="12" s="1"/>
  <c r="AI51" i="12"/>
  <c r="AS51" i="12"/>
  <c r="AV27" i="12"/>
  <c r="AT27" i="12" s="1"/>
  <c r="AV31" i="12"/>
  <c r="AT31" i="12" s="1"/>
  <c r="AV38" i="12"/>
  <c r="AT38" i="12" s="1"/>
  <c r="AV42" i="12"/>
  <c r="AT42" i="12" s="1"/>
  <c r="AV44" i="12"/>
  <c r="AT44" i="12" s="1"/>
  <c r="I47" i="12"/>
  <c r="AV47" i="12"/>
  <c r="AT47" i="12" s="1"/>
  <c r="AV48" i="12"/>
  <c r="AT48" i="12" s="1"/>
  <c r="AV49" i="12"/>
  <c r="AT49" i="12" s="1"/>
  <c r="AV50" i="12"/>
  <c r="AT50" i="12" s="1"/>
  <c r="T51" i="12"/>
  <c r="AR8" i="12"/>
  <c r="AR51" i="12" s="1"/>
  <c r="AV12" i="12"/>
  <c r="AT12" i="12" s="1"/>
  <c r="I16" i="12"/>
  <c r="AV16" i="12"/>
  <c r="AT16" i="12" s="1"/>
  <c r="I20" i="12"/>
  <c r="AV20" i="12"/>
  <c r="AT20" i="12" s="1"/>
  <c r="I28" i="12"/>
  <c r="AV28" i="12"/>
  <c r="AT28" i="12" s="1"/>
  <c r="L51" i="12"/>
  <c r="X51" i="12"/>
  <c r="AK51" i="12"/>
  <c r="I9" i="12"/>
  <c r="AV14" i="12"/>
  <c r="AT14" i="12" s="1"/>
  <c r="AV18" i="12"/>
  <c r="AT18" i="12" s="1"/>
  <c r="AV22" i="12"/>
  <c r="AT22" i="12" s="1"/>
  <c r="AV26" i="12"/>
  <c r="AT26" i="12" s="1"/>
  <c r="AV30" i="12"/>
  <c r="AT30" i="12" s="1"/>
  <c r="AV34" i="12"/>
  <c r="AT34" i="12" s="1"/>
  <c r="AV35" i="12"/>
  <c r="AT35" i="12" s="1"/>
  <c r="AV37" i="12"/>
  <c r="AT37" i="12" s="1"/>
  <c r="AV41" i="12"/>
  <c r="AT41" i="12" s="1"/>
  <c r="AT7" i="11"/>
  <c r="AT8" i="11"/>
  <c r="AT9" i="11"/>
  <c r="AT10" i="11"/>
  <c r="AT11" i="11"/>
  <c r="AT12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6" i="11"/>
  <c r="AP7" i="11"/>
  <c r="AP8" i="11"/>
  <c r="AP9" i="11"/>
  <c r="AP10" i="11"/>
  <c r="AP11" i="11"/>
  <c r="AP12" i="11"/>
  <c r="AP14" i="11"/>
  <c r="AT14" i="11" s="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6" i="11"/>
  <c r="AO49" i="11"/>
  <c r="AM49" i="11"/>
  <c r="AL49" i="11"/>
  <c r="AJ49" i="11"/>
  <c r="AH49" i="11"/>
  <c r="AG49" i="11"/>
  <c r="AC49" i="11"/>
  <c r="AB49" i="11"/>
  <c r="AA49" i="11"/>
  <c r="Z49" i="11"/>
  <c r="Y49" i="11"/>
  <c r="W49" i="11"/>
  <c r="V49" i="11"/>
  <c r="R49" i="11"/>
  <c r="Q49" i="11"/>
  <c r="P49" i="11"/>
  <c r="O49" i="11"/>
  <c r="N49" i="11"/>
  <c r="M49" i="11"/>
  <c r="G49" i="11"/>
  <c r="F49" i="11"/>
  <c r="E49" i="11"/>
  <c r="D49" i="11"/>
  <c r="C49" i="11"/>
  <c r="B49" i="11"/>
  <c r="AS48" i="11"/>
  <c r="AQ48" i="11"/>
  <c r="AN48" i="11"/>
  <c r="AI48" i="11"/>
  <c r="AK48" i="11" s="1"/>
  <c r="AF48" i="11"/>
  <c r="AD48" i="11"/>
  <c r="X48" i="11"/>
  <c r="T48" i="11"/>
  <c r="U48" i="11" s="1"/>
  <c r="S48" i="11"/>
  <c r="AS47" i="11"/>
  <c r="AQ47" i="11"/>
  <c r="AN47" i="11"/>
  <c r="AK47" i="11"/>
  <c r="AI47" i="11"/>
  <c r="AD47" i="11"/>
  <c r="AF47" i="11" s="1"/>
  <c r="X47" i="11"/>
  <c r="T47" i="11"/>
  <c r="AR47" i="11" s="1"/>
  <c r="S47" i="11"/>
  <c r="U47" i="11" s="1"/>
  <c r="AS46" i="11"/>
  <c r="AQ46" i="11"/>
  <c r="AN46" i="11"/>
  <c r="AI46" i="11"/>
  <c r="AK46" i="11" s="1"/>
  <c r="AD46" i="11"/>
  <c r="AF46" i="11" s="1"/>
  <c r="X46" i="11"/>
  <c r="U46" i="11"/>
  <c r="T46" i="11"/>
  <c r="S46" i="11"/>
  <c r="AS45" i="11"/>
  <c r="AQ45" i="11"/>
  <c r="AN45" i="11"/>
  <c r="AI45" i="11"/>
  <c r="X45" i="11"/>
  <c r="AD45" i="11" s="1"/>
  <c r="AF45" i="11" s="1"/>
  <c r="T45" i="11"/>
  <c r="S45" i="11"/>
  <c r="U45" i="11" s="1"/>
  <c r="L45" i="11"/>
  <c r="H45" i="11"/>
  <c r="AS44" i="11"/>
  <c r="AQ44" i="11"/>
  <c r="AN44" i="11"/>
  <c r="AK44" i="11"/>
  <c r="AI44" i="11"/>
  <c r="AD44" i="11"/>
  <c r="AF44" i="11" s="1"/>
  <c r="X44" i="11"/>
  <c r="T44" i="11"/>
  <c r="S44" i="11"/>
  <c r="AS43" i="11"/>
  <c r="AQ43" i="11"/>
  <c r="AR43" i="11"/>
  <c r="AN43" i="11"/>
  <c r="AK43" i="11"/>
  <c r="AI43" i="11"/>
  <c r="AF43" i="11"/>
  <c r="X43" i="11"/>
  <c r="AD43" i="11" s="1"/>
  <c r="U43" i="11"/>
  <c r="T43" i="11"/>
  <c r="S43" i="11"/>
  <c r="H43" i="11"/>
  <c r="I43" i="11" s="1"/>
  <c r="AS42" i="11"/>
  <c r="AQ42" i="11"/>
  <c r="AN42" i="11"/>
  <c r="AI42" i="11"/>
  <c r="X42" i="11"/>
  <c r="AD42" i="11" s="1"/>
  <c r="AF42" i="11" s="1"/>
  <c r="T42" i="11"/>
  <c r="S42" i="11"/>
  <c r="AS41" i="11"/>
  <c r="AQ41" i="11"/>
  <c r="AR41" i="11"/>
  <c r="AN41" i="11"/>
  <c r="AK41" i="11"/>
  <c r="AI41" i="11"/>
  <c r="X41" i="11"/>
  <c r="AD41" i="11" s="1"/>
  <c r="AF41" i="11" s="1"/>
  <c r="T41" i="11"/>
  <c r="S41" i="11"/>
  <c r="AS40" i="11"/>
  <c r="AQ40" i="11"/>
  <c r="AN40" i="11"/>
  <c r="AI40" i="11"/>
  <c r="X40" i="11"/>
  <c r="AD40" i="11" s="1"/>
  <c r="AF40" i="11" s="1"/>
  <c r="T40" i="11"/>
  <c r="U40" i="11" s="1"/>
  <c r="S40" i="11"/>
  <c r="L40" i="11"/>
  <c r="H40" i="11"/>
  <c r="AS39" i="11"/>
  <c r="AQ39" i="11"/>
  <c r="AN39" i="11"/>
  <c r="AI39" i="11"/>
  <c r="X39" i="11"/>
  <c r="AD39" i="11" s="1"/>
  <c r="AF39" i="11" s="1"/>
  <c r="T39" i="11"/>
  <c r="S39" i="11"/>
  <c r="U39" i="11" s="1"/>
  <c r="L39" i="11"/>
  <c r="H39" i="11"/>
  <c r="AS38" i="11"/>
  <c r="AQ38" i="11"/>
  <c r="AN38" i="11"/>
  <c r="AK38" i="11"/>
  <c r="AI38" i="11"/>
  <c r="AD38" i="11"/>
  <c r="AF38" i="11" s="1"/>
  <c r="X38" i="11"/>
  <c r="T38" i="11"/>
  <c r="U38" i="11" s="1"/>
  <c r="S38" i="11"/>
  <c r="L38" i="11"/>
  <c r="H38" i="11"/>
  <c r="AS37" i="11"/>
  <c r="AQ37" i="11"/>
  <c r="AN37" i="11"/>
  <c r="AI37" i="11"/>
  <c r="AK37" i="11" s="1"/>
  <c r="AF37" i="11"/>
  <c r="AD37" i="11"/>
  <c r="X37" i="11"/>
  <c r="T37" i="11"/>
  <c r="U37" i="11" s="1"/>
  <c r="S37" i="11"/>
  <c r="L37" i="11"/>
  <c r="H37" i="11"/>
  <c r="I37" i="11" s="1"/>
  <c r="AS36" i="11"/>
  <c r="AQ36" i="11"/>
  <c r="AN36" i="11"/>
  <c r="AI36" i="11"/>
  <c r="X36" i="11"/>
  <c r="AD36" i="11" s="1"/>
  <c r="AF36" i="11" s="1"/>
  <c r="T36" i="11"/>
  <c r="U36" i="11" s="1"/>
  <c r="S36" i="11"/>
  <c r="L36" i="11"/>
  <c r="H36" i="11"/>
  <c r="AS35" i="11"/>
  <c r="AQ35" i="11"/>
  <c r="AN35" i="11"/>
  <c r="AI35" i="11"/>
  <c r="X35" i="11"/>
  <c r="AD35" i="11" s="1"/>
  <c r="AF35" i="11" s="1"/>
  <c r="T35" i="11"/>
  <c r="S35" i="11"/>
  <c r="U35" i="11" s="1"/>
  <c r="L35" i="11"/>
  <c r="H35" i="11"/>
  <c r="AN34" i="11"/>
  <c r="AI34" i="11"/>
  <c r="AK34" i="11" s="1"/>
  <c r="AD34" i="11"/>
  <c r="AF34" i="11" s="1"/>
  <c r="AS33" i="11"/>
  <c r="AQ33" i="11"/>
  <c r="AN33" i="11"/>
  <c r="AI33" i="11"/>
  <c r="X33" i="11"/>
  <c r="AD33" i="11" s="1"/>
  <c r="AF33" i="11" s="1"/>
  <c r="T33" i="11"/>
  <c r="S33" i="11"/>
  <c r="U33" i="11" s="1"/>
  <c r="AS32" i="11"/>
  <c r="AQ32" i="11"/>
  <c r="AN32" i="11"/>
  <c r="AI32" i="11"/>
  <c r="AK32" i="11" s="1"/>
  <c r="AF32" i="11"/>
  <c r="AD32" i="11"/>
  <c r="X32" i="11"/>
  <c r="T32" i="11"/>
  <c r="U32" i="11" s="1"/>
  <c r="S32" i="11"/>
  <c r="L32" i="11"/>
  <c r="H32" i="11"/>
  <c r="I32" i="11" s="1"/>
  <c r="AS31" i="11"/>
  <c r="AQ31" i="11"/>
  <c r="AN31" i="11"/>
  <c r="AI31" i="11"/>
  <c r="X31" i="11"/>
  <c r="AD31" i="11" s="1"/>
  <c r="AF31" i="11" s="1"/>
  <c r="T31" i="11"/>
  <c r="U31" i="11" s="1"/>
  <c r="S31" i="11"/>
  <c r="L31" i="11"/>
  <c r="H31" i="11"/>
  <c r="AS30" i="11"/>
  <c r="AQ30" i="11"/>
  <c r="AN30" i="11"/>
  <c r="AI30" i="11"/>
  <c r="X30" i="11"/>
  <c r="AD30" i="11" s="1"/>
  <c r="AF30" i="11" s="1"/>
  <c r="U30" i="11"/>
  <c r="T30" i="11"/>
  <c r="S30" i="11"/>
  <c r="L30" i="11"/>
  <c r="H30" i="11"/>
  <c r="AS29" i="11"/>
  <c r="AQ29" i="11"/>
  <c r="AN29" i="11"/>
  <c r="AK29" i="11"/>
  <c r="AI29" i="11"/>
  <c r="AD29" i="11"/>
  <c r="AF29" i="11" s="1"/>
  <c r="X29" i="11"/>
  <c r="T29" i="11"/>
  <c r="U29" i="11" s="1"/>
  <c r="S29" i="11"/>
  <c r="L29" i="11"/>
  <c r="H29" i="11"/>
  <c r="AS28" i="11"/>
  <c r="AQ28" i="11"/>
  <c r="AN28" i="11"/>
  <c r="AI28" i="11"/>
  <c r="AK28" i="11" s="1"/>
  <c r="AF28" i="11"/>
  <c r="AD28" i="11"/>
  <c r="X28" i="11"/>
  <c r="T28" i="11"/>
  <c r="U28" i="11" s="1"/>
  <c r="S28" i="11"/>
  <c r="L28" i="11"/>
  <c r="H28" i="11"/>
  <c r="I28" i="11" s="1"/>
  <c r="AS27" i="11"/>
  <c r="AQ27" i="11"/>
  <c r="AN27" i="11"/>
  <c r="AI27" i="11"/>
  <c r="X27" i="11"/>
  <c r="AD27" i="11" s="1"/>
  <c r="AF27" i="11" s="1"/>
  <c r="T27" i="11"/>
  <c r="U27" i="11" s="1"/>
  <c r="S27" i="11"/>
  <c r="L27" i="11"/>
  <c r="H27" i="11"/>
  <c r="AS26" i="11"/>
  <c r="AQ26" i="11"/>
  <c r="AN26" i="11"/>
  <c r="AI26" i="11"/>
  <c r="X26" i="11"/>
  <c r="AD26" i="11" s="1"/>
  <c r="AF26" i="11" s="1"/>
  <c r="U26" i="11"/>
  <c r="T26" i="11"/>
  <c r="S26" i="11"/>
  <c r="L26" i="11"/>
  <c r="I26" i="11"/>
  <c r="H26" i="11"/>
  <c r="AS25" i="11"/>
  <c r="AQ25" i="11"/>
  <c r="AN25" i="11"/>
  <c r="AK25" i="11"/>
  <c r="AI25" i="11"/>
  <c r="AD25" i="11"/>
  <c r="AF25" i="11" s="1"/>
  <c r="X25" i="11"/>
  <c r="T25" i="11"/>
  <c r="U25" i="11" s="1"/>
  <c r="S25" i="11"/>
  <c r="L25" i="11"/>
  <c r="H25" i="11"/>
  <c r="AS24" i="11"/>
  <c r="AQ24" i="11"/>
  <c r="AN24" i="11"/>
  <c r="AI24" i="11"/>
  <c r="AK24" i="11" s="1"/>
  <c r="AF24" i="11"/>
  <c r="AD24" i="11"/>
  <c r="X24" i="11"/>
  <c r="T24" i="11"/>
  <c r="S24" i="11"/>
  <c r="L24" i="11"/>
  <c r="H24" i="11"/>
  <c r="I24" i="11" s="1"/>
  <c r="AS23" i="11"/>
  <c r="AQ23" i="11"/>
  <c r="AN23" i="11"/>
  <c r="AI23" i="11"/>
  <c r="AK23" i="11" s="1"/>
  <c r="X23" i="11"/>
  <c r="AD23" i="11" s="1"/>
  <c r="AF23" i="11" s="1"/>
  <c r="T23" i="11"/>
  <c r="U23" i="11" s="1"/>
  <c r="S23" i="11"/>
  <c r="L23" i="11"/>
  <c r="H23" i="11"/>
  <c r="AS22" i="11"/>
  <c r="AQ22" i="11"/>
  <c r="AN22" i="11"/>
  <c r="AI22" i="11"/>
  <c r="X22" i="11"/>
  <c r="AD22" i="11" s="1"/>
  <c r="AF22" i="11" s="1"/>
  <c r="U22" i="11"/>
  <c r="T22" i="11"/>
  <c r="S22" i="11"/>
  <c r="L22" i="11"/>
  <c r="I22" i="11"/>
  <c r="H22" i="11"/>
  <c r="AS21" i="11"/>
  <c r="AQ21" i="11"/>
  <c r="AN21" i="11"/>
  <c r="AK21" i="11"/>
  <c r="AI21" i="11"/>
  <c r="AD21" i="11"/>
  <c r="AF21" i="11" s="1"/>
  <c r="X21" i="11"/>
  <c r="T21" i="11"/>
  <c r="U21" i="11" s="1"/>
  <c r="S21" i="11"/>
  <c r="L21" i="11"/>
  <c r="H21" i="11"/>
  <c r="AS20" i="11"/>
  <c r="AQ20" i="11"/>
  <c r="AN20" i="11"/>
  <c r="AI20" i="11"/>
  <c r="AK20" i="11" s="1"/>
  <c r="AF20" i="11"/>
  <c r="AD20" i="11"/>
  <c r="X20" i="11"/>
  <c r="T20" i="11"/>
  <c r="S20" i="11"/>
  <c r="L20" i="11"/>
  <c r="H20" i="11"/>
  <c r="I20" i="11" s="1"/>
  <c r="AS19" i="11"/>
  <c r="AQ19" i="11"/>
  <c r="AN19" i="11"/>
  <c r="AI19" i="11"/>
  <c r="AK19" i="11" s="1"/>
  <c r="X19" i="11"/>
  <c r="AD19" i="11" s="1"/>
  <c r="AF19" i="11" s="1"/>
  <c r="T19" i="11"/>
  <c r="U19" i="11" s="1"/>
  <c r="S19" i="11"/>
  <c r="L19" i="11"/>
  <c r="H19" i="11"/>
  <c r="AS18" i="11"/>
  <c r="AQ18" i="11"/>
  <c r="AN18" i="11"/>
  <c r="AI18" i="11"/>
  <c r="X18" i="11"/>
  <c r="AD18" i="11" s="1"/>
  <c r="AF18" i="11" s="1"/>
  <c r="U18" i="11"/>
  <c r="T18" i="11"/>
  <c r="S18" i="11"/>
  <c r="L18" i="11"/>
  <c r="I18" i="11"/>
  <c r="H18" i="11"/>
  <c r="AS17" i="11"/>
  <c r="AQ17" i="11"/>
  <c r="AN17" i="11"/>
  <c r="AK17" i="11"/>
  <c r="AI17" i="11"/>
  <c r="AD17" i="11"/>
  <c r="AF17" i="11" s="1"/>
  <c r="X17" i="11"/>
  <c r="T17" i="11"/>
  <c r="U17" i="11" s="1"/>
  <c r="S17" i="11"/>
  <c r="L17" i="11"/>
  <c r="H17" i="11"/>
  <c r="AS16" i="11"/>
  <c r="AQ16" i="11"/>
  <c r="AN16" i="11"/>
  <c r="AI16" i="11"/>
  <c r="AK16" i="11" s="1"/>
  <c r="AF16" i="11"/>
  <c r="AD16" i="11"/>
  <c r="X16" i="11"/>
  <c r="T16" i="11"/>
  <c r="S16" i="11"/>
  <c r="L16" i="11"/>
  <c r="H16" i="11"/>
  <c r="I16" i="11" s="1"/>
  <c r="AS15" i="11"/>
  <c r="AQ15" i="11"/>
  <c r="AN15" i="11"/>
  <c r="AI15" i="11"/>
  <c r="AK15" i="11" s="1"/>
  <c r="X15" i="11"/>
  <c r="AD15" i="11" s="1"/>
  <c r="AF15" i="11" s="1"/>
  <c r="T15" i="11"/>
  <c r="U15" i="11" s="1"/>
  <c r="S15" i="11"/>
  <c r="L15" i="11"/>
  <c r="H15" i="11"/>
  <c r="AS14" i="11"/>
  <c r="AQ14" i="11"/>
  <c r="AN14" i="11"/>
  <c r="AI14" i="11"/>
  <c r="X14" i="11"/>
  <c r="AD14" i="11" s="1"/>
  <c r="AF14" i="11" s="1"/>
  <c r="U14" i="11"/>
  <c r="T14" i="11"/>
  <c r="S14" i="11"/>
  <c r="L14" i="11"/>
  <c r="I14" i="11"/>
  <c r="H14" i="11"/>
  <c r="AS13" i="11"/>
  <c r="AQ13" i="11"/>
  <c r="AN13" i="11"/>
  <c r="AP13" i="11" s="1"/>
  <c r="AT13" i="11" s="1"/>
  <c r="AK13" i="11"/>
  <c r="AI13" i="11"/>
  <c r="AD13" i="11"/>
  <c r="AF13" i="11" s="1"/>
  <c r="X13" i="11"/>
  <c r="T13" i="11"/>
  <c r="U13" i="11" s="1"/>
  <c r="S13" i="11"/>
  <c r="L13" i="11"/>
  <c r="H13" i="11"/>
  <c r="AS12" i="11"/>
  <c r="AQ12" i="11"/>
  <c r="AN12" i="11"/>
  <c r="AI12" i="11"/>
  <c r="AK12" i="11" s="1"/>
  <c r="AF12" i="11"/>
  <c r="AD12" i="11"/>
  <c r="X12" i="11"/>
  <c r="T12" i="11"/>
  <c r="S12" i="11"/>
  <c r="L12" i="11"/>
  <c r="H12" i="11"/>
  <c r="I12" i="11" s="1"/>
  <c r="AS11" i="11"/>
  <c r="AQ11" i="11"/>
  <c r="AN11" i="11"/>
  <c r="AI11" i="11"/>
  <c r="AK11" i="11" s="1"/>
  <c r="X11" i="11"/>
  <c r="AD11" i="11" s="1"/>
  <c r="AF11" i="11" s="1"/>
  <c r="T11" i="11"/>
  <c r="U11" i="11" s="1"/>
  <c r="S11" i="11"/>
  <c r="L11" i="11"/>
  <c r="I11" i="11"/>
  <c r="H11" i="11"/>
  <c r="AS10" i="11"/>
  <c r="AQ10" i="11"/>
  <c r="AN10" i="11"/>
  <c r="AK10" i="11"/>
  <c r="AI10" i="11"/>
  <c r="AD10" i="11"/>
  <c r="AF10" i="11" s="1"/>
  <c r="X10" i="11"/>
  <c r="U10" i="11"/>
  <c r="T10" i="11"/>
  <c r="S10" i="11"/>
  <c r="L10" i="11"/>
  <c r="I10" i="11"/>
  <c r="H10" i="11"/>
  <c r="AS9" i="11"/>
  <c r="AQ9" i="11"/>
  <c r="AR9" i="11"/>
  <c r="AN9" i="11"/>
  <c r="AK9" i="11"/>
  <c r="AI9" i="11"/>
  <c r="X9" i="11"/>
  <c r="AD9" i="11" s="1"/>
  <c r="AF9" i="11" s="1"/>
  <c r="T9" i="11"/>
  <c r="S9" i="11"/>
  <c r="L9" i="11"/>
  <c r="H9" i="11"/>
  <c r="AS8" i="11"/>
  <c r="AQ8" i="11"/>
  <c r="AN8" i="11"/>
  <c r="AI8" i="11"/>
  <c r="AK8" i="11" s="1"/>
  <c r="AD8" i="11"/>
  <c r="AF8" i="11" s="1"/>
  <c r="X8" i="11"/>
  <c r="T8" i="11"/>
  <c r="S8" i="11"/>
  <c r="U8" i="11" s="1"/>
  <c r="L8" i="11"/>
  <c r="I8" i="11"/>
  <c r="H8" i="11"/>
  <c r="AS7" i="11"/>
  <c r="AQ7" i="11"/>
  <c r="AR7" i="11"/>
  <c r="AN7" i="11"/>
  <c r="AK7" i="11"/>
  <c r="AI7" i="11"/>
  <c r="AF7" i="11"/>
  <c r="X7" i="11"/>
  <c r="AD7" i="11" s="1"/>
  <c r="U7" i="11"/>
  <c r="T7" i="11"/>
  <c r="S7" i="11"/>
  <c r="L7" i="11"/>
  <c r="I7" i="11"/>
  <c r="H7" i="11"/>
  <c r="AS6" i="11"/>
  <c r="AS49" i="11" s="1"/>
  <c r="AQ6" i="11"/>
  <c r="AN6" i="11"/>
  <c r="AI6" i="11"/>
  <c r="AK6" i="11" s="1"/>
  <c r="AD6" i="11"/>
  <c r="X6" i="11"/>
  <c r="T6" i="11"/>
  <c r="S6" i="11"/>
  <c r="U6" i="11" s="1"/>
  <c r="L6" i="11"/>
  <c r="I6" i="11"/>
  <c r="H6" i="11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6" i="10"/>
  <c r="AP49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6" i="10"/>
  <c r="AO49" i="10"/>
  <c r="AM49" i="10"/>
  <c r="AL49" i="10"/>
  <c r="AJ49" i="10"/>
  <c r="AH49" i="10"/>
  <c r="AG49" i="10"/>
  <c r="AC49" i="10"/>
  <c r="AB49" i="10"/>
  <c r="AA49" i="10"/>
  <c r="Z49" i="10"/>
  <c r="Y49" i="10"/>
  <c r="W49" i="10"/>
  <c r="V49" i="10"/>
  <c r="R49" i="10"/>
  <c r="Q49" i="10"/>
  <c r="P49" i="10"/>
  <c r="O49" i="10"/>
  <c r="N49" i="10"/>
  <c r="M49" i="10"/>
  <c r="G49" i="10"/>
  <c r="F49" i="10"/>
  <c r="E49" i="10"/>
  <c r="D49" i="10"/>
  <c r="C49" i="10"/>
  <c r="B49" i="10"/>
  <c r="AS48" i="10"/>
  <c r="AQ48" i="10"/>
  <c r="AN48" i="10"/>
  <c r="AI48" i="10"/>
  <c r="AD48" i="10"/>
  <c r="AF48" i="10" s="1"/>
  <c r="X48" i="10"/>
  <c r="T48" i="10"/>
  <c r="S48" i="10"/>
  <c r="U48" i="10" s="1"/>
  <c r="AS47" i="10"/>
  <c r="AQ47" i="10"/>
  <c r="AN47" i="10"/>
  <c r="AI47" i="10"/>
  <c r="AD47" i="10"/>
  <c r="AF47" i="10" s="1"/>
  <c r="X47" i="10"/>
  <c r="T47" i="10"/>
  <c r="S47" i="10"/>
  <c r="U47" i="10" s="1"/>
  <c r="AS46" i="10"/>
  <c r="AQ46" i="10"/>
  <c r="AN46" i="10"/>
  <c r="AI46" i="10"/>
  <c r="AD46" i="10"/>
  <c r="AF46" i="10" s="1"/>
  <c r="X46" i="10"/>
  <c r="U46" i="10"/>
  <c r="T46" i="10"/>
  <c r="S46" i="10"/>
  <c r="AS45" i="10"/>
  <c r="AQ45" i="10"/>
  <c r="AN45" i="10"/>
  <c r="AI45" i="10"/>
  <c r="AD45" i="10"/>
  <c r="AF45" i="10" s="1"/>
  <c r="X45" i="10"/>
  <c r="U45" i="10"/>
  <c r="T45" i="10"/>
  <c r="S45" i="10"/>
  <c r="L45" i="10"/>
  <c r="I45" i="10"/>
  <c r="H45" i="10"/>
  <c r="AS44" i="10"/>
  <c r="AQ44" i="10"/>
  <c r="AN44" i="10"/>
  <c r="AK44" i="10"/>
  <c r="AI44" i="10"/>
  <c r="AF44" i="10"/>
  <c r="X44" i="10"/>
  <c r="AD44" i="10" s="1"/>
  <c r="T44" i="10"/>
  <c r="U44" i="10" s="1"/>
  <c r="S44" i="10"/>
  <c r="AS43" i="10"/>
  <c r="AQ43" i="10"/>
  <c r="AN43" i="10"/>
  <c r="AK43" i="10"/>
  <c r="AI43" i="10"/>
  <c r="AF43" i="10"/>
  <c r="X43" i="10"/>
  <c r="AD43" i="10" s="1"/>
  <c r="T43" i="10"/>
  <c r="U43" i="10" s="1"/>
  <c r="S43" i="10"/>
  <c r="I43" i="10"/>
  <c r="H43" i="10"/>
  <c r="AS42" i="10"/>
  <c r="AQ42" i="10"/>
  <c r="AR42" i="10"/>
  <c r="AN42" i="10"/>
  <c r="AK42" i="10"/>
  <c r="AI42" i="10"/>
  <c r="AF42" i="10"/>
  <c r="X42" i="10"/>
  <c r="AD42" i="10" s="1"/>
  <c r="T42" i="10"/>
  <c r="U42" i="10" s="1"/>
  <c r="S42" i="10"/>
  <c r="AS41" i="10"/>
  <c r="AQ41" i="10"/>
  <c r="AR41" i="10"/>
  <c r="AN41" i="10"/>
  <c r="AK41" i="10"/>
  <c r="AI41" i="10"/>
  <c r="AF41" i="10"/>
  <c r="X41" i="10"/>
  <c r="AD41" i="10" s="1"/>
  <c r="T41" i="10"/>
  <c r="U41" i="10" s="1"/>
  <c r="S41" i="10"/>
  <c r="AS40" i="10"/>
  <c r="AQ40" i="10"/>
  <c r="AN40" i="10"/>
  <c r="AK40" i="10"/>
  <c r="AI40" i="10"/>
  <c r="AF40" i="10"/>
  <c r="X40" i="10"/>
  <c r="AD40" i="10" s="1"/>
  <c r="T40" i="10"/>
  <c r="U40" i="10" s="1"/>
  <c r="S40" i="10"/>
  <c r="L40" i="10"/>
  <c r="I40" i="10" s="1"/>
  <c r="H40" i="10"/>
  <c r="AS39" i="10"/>
  <c r="AQ39" i="10"/>
  <c r="AN39" i="10"/>
  <c r="AI39" i="10"/>
  <c r="AD39" i="10"/>
  <c r="AF39" i="10" s="1"/>
  <c r="X39" i="10"/>
  <c r="U39" i="10"/>
  <c r="T39" i="10"/>
  <c r="S39" i="10"/>
  <c r="L39" i="10"/>
  <c r="I39" i="10"/>
  <c r="H39" i="10"/>
  <c r="AS38" i="10"/>
  <c r="AQ38" i="10"/>
  <c r="AN38" i="10"/>
  <c r="AK38" i="10"/>
  <c r="AI38" i="10"/>
  <c r="AF38" i="10"/>
  <c r="X38" i="10"/>
  <c r="AD38" i="10" s="1"/>
  <c r="T38" i="10"/>
  <c r="U38" i="10" s="1"/>
  <c r="S38" i="10"/>
  <c r="L38" i="10"/>
  <c r="I38" i="10" s="1"/>
  <c r="H38" i="10"/>
  <c r="AS37" i="10"/>
  <c r="AQ37" i="10"/>
  <c r="AN37" i="10"/>
  <c r="AI37" i="10"/>
  <c r="AD37" i="10"/>
  <c r="AF37" i="10" s="1"/>
  <c r="X37" i="10"/>
  <c r="T37" i="10"/>
  <c r="S37" i="10"/>
  <c r="U37" i="10" s="1"/>
  <c r="L37" i="10"/>
  <c r="I37" i="10"/>
  <c r="H37" i="10"/>
  <c r="AS36" i="10"/>
  <c r="AQ36" i="10"/>
  <c r="AN36" i="10"/>
  <c r="AK36" i="10"/>
  <c r="AI36" i="10"/>
  <c r="AF36" i="10"/>
  <c r="X36" i="10"/>
  <c r="AD36" i="10" s="1"/>
  <c r="T36" i="10"/>
  <c r="U36" i="10" s="1"/>
  <c r="S36" i="10"/>
  <c r="L36" i="10"/>
  <c r="I36" i="10" s="1"/>
  <c r="H36" i="10"/>
  <c r="AS35" i="10"/>
  <c r="AQ35" i="10"/>
  <c r="AN35" i="10"/>
  <c r="AI35" i="10"/>
  <c r="AD35" i="10"/>
  <c r="AF35" i="10" s="1"/>
  <c r="X35" i="10"/>
  <c r="U35" i="10"/>
  <c r="T35" i="10"/>
  <c r="S35" i="10"/>
  <c r="L35" i="10"/>
  <c r="I35" i="10"/>
  <c r="H35" i="10"/>
  <c r="AN34" i="10"/>
  <c r="AI34" i="10"/>
  <c r="AD34" i="10"/>
  <c r="AF34" i="10" s="1"/>
  <c r="AS33" i="10"/>
  <c r="AQ33" i="10"/>
  <c r="AN33" i="10"/>
  <c r="AI33" i="10"/>
  <c r="AD33" i="10"/>
  <c r="AF33" i="10" s="1"/>
  <c r="X33" i="10"/>
  <c r="U33" i="10"/>
  <c r="T33" i="10"/>
  <c r="S33" i="10"/>
  <c r="AS32" i="10"/>
  <c r="AQ32" i="10"/>
  <c r="AN32" i="10"/>
  <c r="AI32" i="10"/>
  <c r="AD32" i="10"/>
  <c r="AF32" i="10" s="1"/>
  <c r="X32" i="10"/>
  <c r="T32" i="10"/>
  <c r="S32" i="10"/>
  <c r="U32" i="10" s="1"/>
  <c r="L32" i="10"/>
  <c r="I32" i="10"/>
  <c r="H32" i="10"/>
  <c r="AS31" i="10"/>
  <c r="AQ31" i="10"/>
  <c r="AN31" i="10"/>
  <c r="AK31" i="10"/>
  <c r="AI31" i="10"/>
  <c r="X31" i="10"/>
  <c r="AD31" i="10" s="1"/>
  <c r="AF31" i="10" s="1"/>
  <c r="T31" i="10"/>
  <c r="U31" i="10" s="1"/>
  <c r="S31" i="10"/>
  <c r="L31" i="10"/>
  <c r="H31" i="10"/>
  <c r="AS30" i="10"/>
  <c r="AQ30" i="10"/>
  <c r="AN30" i="10"/>
  <c r="AI30" i="10"/>
  <c r="AD30" i="10"/>
  <c r="AF30" i="10" s="1"/>
  <c r="X30" i="10"/>
  <c r="U30" i="10"/>
  <c r="T30" i="10"/>
  <c r="S30" i="10"/>
  <c r="L30" i="10"/>
  <c r="I30" i="10"/>
  <c r="H30" i="10"/>
  <c r="AS29" i="10"/>
  <c r="AQ29" i="10"/>
  <c r="AN29" i="10"/>
  <c r="AK29" i="10"/>
  <c r="AI29" i="10"/>
  <c r="X29" i="10"/>
  <c r="AD29" i="10" s="1"/>
  <c r="AF29" i="10" s="1"/>
  <c r="T29" i="10"/>
  <c r="U29" i="10" s="1"/>
  <c r="S29" i="10"/>
  <c r="L29" i="10"/>
  <c r="H29" i="10"/>
  <c r="AS28" i="10"/>
  <c r="AQ28" i="10"/>
  <c r="AN28" i="10"/>
  <c r="AI28" i="10"/>
  <c r="AD28" i="10"/>
  <c r="AF28" i="10" s="1"/>
  <c r="X28" i="10"/>
  <c r="T28" i="10"/>
  <c r="S28" i="10"/>
  <c r="U28" i="10" s="1"/>
  <c r="L28" i="10"/>
  <c r="I28" i="10"/>
  <c r="H28" i="10"/>
  <c r="AS27" i="10"/>
  <c r="AQ27" i="10"/>
  <c r="AN27" i="10"/>
  <c r="AK27" i="10"/>
  <c r="AI27" i="10"/>
  <c r="X27" i="10"/>
  <c r="AD27" i="10" s="1"/>
  <c r="AF27" i="10" s="1"/>
  <c r="T27" i="10"/>
  <c r="U27" i="10" s="1"/>
  <c r="S27" i="10"/>
  <c r="L27" i="10"/>
  <c r="H27" i="10"/>
  <c r="AS26" i="10"/>
  <c r="AQ26" i="10"/>
  <c r="AN26" i="10"/>
  <c r="AI26" i="10"/>
  <c r="AD26" i="10"/>
  <c r="AF26" i="10" s="1"/>
  <c r="X26" i="10"/>
  <c r="U26" i="10"/>
  <c r="T26" i="10"/>
  <c r="S26" i="10"/>
  <c r="L26" i="10"/>
  <c r="I26" i="10"/>
  <c r="H26" i="10"/>
  <c r="AS25" i="10"/>
  <c r="AQ25" i="10"/>
  <c r="AN25" i="10"/>
  <c r="AK25" i="10"/>
  <c r="AI25" i="10"/>
  <c r="X25" i="10"/>
  <c r="AD25" i="10" s="1"/>
  <c r="AF25" i="10" s="1"/>
  <c r="T25" i="10"/>
  <c r="U25" i="10" s="1"/>
  <c r="S25" i="10"/>
  <c r="L25" i="10"/>
  <c r="H25" i="10"/>
  <c r="AS24" i="10"/>
  <c r="AQ24" i="10"/>
  <c r="AN24" i="10"/>
  <c r="AI24" i="10"/>
  <c r="AD24" i="10"/>
  <c r="AF24" i="10" s="1"/>
  <c r="X24" i="10"/>
  <c r="T24" i="10"/>
  <c r="S24" i="10"/>
  <c r="U24" i="10" s="1"/>
  <c r="L24" i="10"/>
  <c r="I24" i="10"/>
  <c r="H24" i="10"/>
  <c r="AS23" i="10"/>
  <c r="AQ23" i="10"/>
  <c r="AN23" i="10"/>
  <c r="AK23" i="10"/>
  <c r="AI23" i="10"/>
  <c r="X23" i="10"/>
  <c r="AD23" i="10" s="1"/>
  <c r="AF23" i="10" s="1"/>
  <c r="T23" i="10"/>
  <c r="S23" i="10"/>
  <c r="L23" i="10"/>
  <c r="H23" i="10"/>
  <c r="AS22" i="10"/>
  <c r="AQ22" i="10"/>
  <c r="AN22" i="10"/>
  <c r="AI22" i="10"/>
  <c r="AK22" i="10" s="1"/>
  <c r="AD22" i="10"/>
  <c r="AF22" i="10" s="1"/>
  <c r="X22" i="10"/>
  <c r="T22" i="10"/>
  <c r="S22" i="10"/>
  <c r="U22" i="10" s="1"/>
  <c r="L22" i="10"/>
  <c r="I22" i="10"/>
  <c r="H22" i="10"/>
  <c r="AS21" i="10"/>
  <c r="AQ21" i="10"/>
  <c r="AR21" i="10"/>
  <c r="AN21" i="10"/>
  <c r="AK21" i="10"/>
  <c r="AI21" i="10"/>
  <c r="AF21" i="10"/>
  <c r="X21" i="10"/>
  <c r="AD21" i="10" s="1"/>
  <c r="U21" i="10"/>
  <c r="T21" i="10"/>
  <c r="S21" i="10"/>
  <c r="L21" i="10"/>
  <c r="I21" i="10"/>
  <c r="H21" i="10"/>
  <c r="AS20" i="10"/>
  <c r="AQ20" i="10"/>
  <c r="AN20" i="10"/>
  <c r="AK20" i="10"/>
  <c r="AI20" i="10"/>
  <c r="AD20" i="10"/>
  <c r="AF20" i="10" s="1"/>
  <c r="X20" i="10"/>
  <c r="U20" i="10"/>
  <c r="T20" i="10"/>
  <c r="S20" i="10"/>
  <c r="L20" i="10"/>
  <c r="I20" i="10"/>
  <c r="H20" i="10"/>
  <c r="AS19" i="10"/>
  <c r="AQ19" i="10"/>
  <c r="AR19" i="10"/>
  <c r="AN19" i="10"/>
  <c r="AK19" i="10"/>
  <c r="AI19" i="10"/>
  <c r="X19" i="10"/>
  <c r="AD19" i="10" s="1"/>
  <c r="AF19" i="10" s="1"/>
  <c r="T19" i="10"/>
  <c r="S19" i="10"/>
  <c r="L19" i="10"/>
  <c r="H19" i="10"/>
  <c r="AS18" i="10"/>
  <c r="AQ18" i="10"/>
  <c r="AN18" i="10"/>
  <c r="AI18" i="10"/>
  <c r="AK18" i="10" s="1"/>
  <c r="AD18" i="10"/>
  <c r="AF18" i="10" s="1"/>
  <c r="X18" i="10"/>
  <c r="T18" i="10"/>
  <c r="AR18" i="10" s="1"/>
  <c r="S18" i="10"/>
  <c r="U18" i="10" s="1"/>
  <c r="L18" i="10"/>
  <c r="I18" i="10"/>
  <c r="H18" i="10"/>
  <c r="AS17" i="10"/>
  <c r="AQ17" i="10"/>
  <c r="AR17" i="10"/>
  <c r="AN17" i="10"/>
  <c r="AK17" i="10"/>
  <c r="AI17" i="10"/>
  <c r="AF17" i="10"/>
  <c r="X17" i="10"/>
  <c r="AD17" i="10" s="1"/>
  <c r="U17" i="10"/>
  <c r="T17" i="10"/>
  <c r="S17" i="10"/>
  <c r="L17" i="10"/>
  <c r="I17" i="10"/>
  <c r="H17" i="10"/>
  <c r="AS16" i="10"/>
  <c r="AQ16" i="10"/>
  <c r="AN16" i="10"/>
  <c r="AK16" i="10"/>
  <c r="AI16" i="10"/>
  <c r="AD16" i="10"/>
  <c r="AF16" i="10" s="1"/>
  <c r="X16" i="10"/>
  <c r="U16" i="10"/>
  <c r="T16" i="10"/>
  <c r="S16" i="10"/>
  <c r="L16" i="10"/>
  <c r="I16" i="10"/>
  <c r="H16" i="10"/>
  <c r="AS15" i="10"/>
  <c r="AQ15" i="10"/>
  <c r="AR15" i="10"/>
  <c r="AN15" i="10"/>
  <c r="AK15" i="10"/>
  <c r="AI15" i="10"/>
  <c r="X15" i="10"/>
  <c r="AD15" i="10" s="1"/>
  <c r="AF15" i="10" s="1"/>
  <c r="T15" i="10"/>
  <c r="S15" i="10"/>
  <c r="L15" i="10"/>
  <c r="H15" i="10"/>
  <c r="AS14" i="10"/>
  <c r="AQ14" i="10"/>
  <c r="AN14" i="10"/>
  <c r="AI14" i="10"/>
  <c r="AK14" i="10" s="1"/>
  <c r="AD14" i="10"/>
  <c r="AF14" i="10" s="1"/>
  <c r="X14" i="10"/>
  <c r="T14" i="10"/>
  <c r="S14" i="10"/>
  <c r="U14" i="10" s="1"/>
  <c r="L14" i="10"/>
  <c r="I14" i="10"/>
  <c r="H14" i="10"/>
  <c r="AS13" i="10"/>
  <c r="AQ13" i="10"/>
  <c r="AR13" i="10"/>
  <c r="AN13" i="10"/>
  <c r="AK13" i="10"/>
  <c r="AI13" i="10"/>
  <c r="AF13" i="10"/>
  <c r="X13" i="10"/>
  <c r="AD13" i="10" s="1"/>
  <c r="U13" i="10"/>
  <c r="T13" i="10"/>
  <c r="S13" i="10"/>
  <c r="L13" i="10"/>
  <c r="I13" i="10"/>
  <c r="H13" i="10"/>
  <c r="AS12" i="10"/>
  <c r="AQ12" i="10"/>
  <c r="AN12" i="10"/>
  <c r="AK12" i="10"/>
  <c r="AI12" i="10"/>
  <c r="AD12" i="10"/>
  <c r="AF12" i="10" s="1"/>
  <c r="X12" i="10"/>
  <c r="U12" i="10"/>
  <c r="T12" i="10"/>
  <c r="S12" i="10"/>
  <c r="L12" i="10"/>
  <c r="I12" i="10"/>
  <c r="H12" i="10"/>
  <c r="AS11" i="10"/>
  <c r="AQ11" i="10"/>
  <c r="AR11" i="10"/>
  <c r="AN11" i="10"/>
  <c r="AK11" i="10"/>
  <c r="AI11" i="10"/>
  <c r="X11" i="10"/>
  <c r="AD11" i="10" s="1"/>
  <c r="AF11" i="10" s="1"/>
  <c r="T11" i="10"/>
  <c r="S11" i="10"/>
  <c r="L11" i="10"/>
  <c r="H11" i="10"/>
  <c r="AS10" i="10"/>
  <c r="AQ10" i="10"/>
  <c r="AN10" i="10"/>
  <c r="AI10" i="10"/>
  <c r="AK10" i="10" s="1"/>
  <c r="AD10" i="10"/>
  <c r="AF10" i="10" s="1"/>
  <c r="X10" i="10"/>
  <c r="T10" i="10"/>
  <c r="S10" i="10"/>
  <c r="U10" i="10" s="1"/>
  <c r="L10" i="10"/>
  <c r="I10" i="10"/>
  <c r="H10" i="10"/>
  <c r="AS9" i="10"/>
  <c r="AQ9" i="10"/>
  <c r="AR9" i="10"/>
  <c r="AN9" i="10"/>
  <c r="AK9" i="10"/>
  <c r="AI9" i="10"/>
  <c r="AF9" i="10"/>
  <c r="X9" i="10"/>
  <c r="AD9" i="10" s="1"/>
  <c r="U9" i="10"/>
  <c r="T9" i="10"/>
  <c r="S9" i="10"/>
  <c r="L9" i="10"/>
  <c r="I9" i="10"/>
  <c r="H9" i="10"/>
  <c r="AS8" i="10"/>
  <c r="AQ8" i="10"/>
  <c r="AN8" i="10"/>
  <c r="AK8" i="10"/>
  <c r="AI8" i="10"/>
  <c r="X8" i="10"/>
  <c r="AD8" i="10" s="1"/>
  <c r="AF8" i="10" s="1"/>
  <c r="T8" i="10"/>
  <c r="U8" i="10" s="1"/>
  <c r="S8" i="10"/>
  <c r="L8" i="10"/>
  <c r="H8" i="10"/>
  <c r="AS7" i="10"/>
  <c r="AQ7" i="10"/>
  <c r="AN7" i="10"/>
  <c r="AI7" i="10"/>
  <c r="AK7" i="10" s="1"/>
  <c r="AD7" i="10"/>
  <c r="AF7" i="10" s="1"/>
  <c r="X7" i="10"/>
  <c r="T7" i="10"/>
  <c r="S7" i="10"/>
  <c r="U7" i="10" s="1"/>
  <c r="L7" i="10"/>
  <c r="I7" i="10"/>
  <c r="H7" i="10"/>
  <c r="AS6" i="10"/>
  <c r="AS49" i="10" s="1"/>
  <c r="AQ6" i="10"/>
  <c r="AQ49" i="10" s="1"/>
  <c r="AN6" i="10"/>
  <c r="AK6" i="10"/>
  <c r="AI6" i="10"/>
  <c r="X6" i="10"/>
  <c r="X49" i="10" s="1"/>
  <c r="T6" i="10"/>
  <c r="U6" i="10" s="1"/>
  <c r="S6" i="10"/>
  <c r="L6" i="10"/>
  <c r="L49" i="10" s="1"/>
  <c r="H6" i="10"/>
  <c r="H49" i="10" s="1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7" i="8"/>
  <c r="AU49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Q49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U6" i="9"/>
  <c r="AQ6" i="9"/>
  <c r="AO49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6" i="9"/>
  <c r="AM49" i="9"/>
  <c r="I51" i="12" l="1"/>
  <c r="AV8" i="12"/>
  <c r="AV51" i="12" s="1"/>
  <c r="U51" i="12"/>
  <c r="AN49" i="11"/>
  <c r="AP49" i="11"/>
  <c r="AR16" i="11"/>
  <c r="AR24" i="11"/>
  <c r="AR12" i="11"/>
  <c r="AR20" i="11"/>
  <c r="AR8" i="11"/>
  <c r="AD49" i="11"/>
  <c r="AF49" i="11" s="1"/>
  <c r="I21" i="11"/>
  <c r="AR21" i="11"/>
  <c r="AK26" i="11"/>
  <c r="AR32" i="11"/>
  <c r="AK33" i="11"/>
  <c r="I36" i="11"/>
  <c r="AR36" i="11"/>
  <c r="AK36" i="11"/>
  <c r="I39" i="11"/>
  <c r="AR39" i="11"/>
  <c r="AK39" i="11"/>
  <c r="U44" i="11"/>
  <c r="AR44" i="11"/>
  <c r="X49" i="11"/>
  <c r="H49" i="11"/>
  <c r="T49" i="11"/>
  <c r="AF6" i="11"/>
  <c r="I9" i="11"/>
  <c r="I49" i="11" s="1"/>
  <c r="U12" i="11"/>
  <c r="I15" i="11"/>
  <c r="AK18" i="11"/>
  <c r="U20" i="11"/>
  <c r="AR22" i="11"/>
  <c r="I23" i="11"/>
  <c r="AR28" i="11"/>
  <c r="AR31" i="11"/>
  <c r="I31" i="11"/>
  <c r="AK31" i="11"/>
  <c r="I38" i="11"/>
  <c r="AR38" i="11"/>
  <c r="AK42" i="11"/>
  <c r="AR45" i="11"/>
  <c r="I45" i="11"/>
  <c r="AK45" i="11"/>
  <c r="S49" i="11"/>
  <c r="AI49" i="11"/>
  <c r="I13" i="11"/>
  <c r="AR13" i="11"/>
  <c r="AQ49" i="11"/>
  <c r="AR11" i="11"/>
  <c r="AR14" i="11"/>
  <c r="I17" i="11"/>
  <c r="AR17" i="11"/>
  <c r="AR19" i="11"/>
  <c r="I25" i="11"/>
  <c r="AR25" i="11"/>
  <c r="I27" i="11"/>
  <c r="AR27" i="11"/>
  <c r="AK27" i="11"/>
  <c r="I30" i="11"/>
  <c r="AR33" i="11"/>
  <c r="AR35" i="11"/>
  <c r="I35" i="11"/>
  <c r="AK35" i="11"/>
  <c r="I40" i="11"/>
  <c r="AK40" i="11"/>
  <c r="AR40" i="11"/>
  <c r="L49" i="11"/>
  <c r="U9" i="11"/>
  <c r="U49" i="11" s="1"/>
  <c r="AR10" i="11"/>
  <c r="AK14" i="11"/>
  <c r="AR15" i="11"/>
  <c r="U16" i="11"/>
  <c r="AR18" i="11"/>
  <c r="I19" i="11"/>
  <c r="AK22" i="11"/>
  <c r="AK49" i="11" s="1"/>
  <c r="AR23" i="11"/>
  <c r="U24" i="11"/>
  <c r="AR26" i="11"/>
  <c r="I29" i="11"/>
  <c r="AR29" i="11"/>
  <c r="AR30" i="11"/>
  <c r="AK30" i="11"/>
  <c r="AR37" i="11"/>
  <c r="AR42" i="11"/>
  <c r="U42" i="11"/>
  <c r="AR46" i="11"/>
  <c r="AR48" i="11"/>
  <c r="U41" i="11"/>
  <c r="AR22" i="10"/>
  <c r="AR10" i="10"/>
  <c r="AR14" i="10"/>
  <c r="AR26" i="10"/>
  <c r="AK26" i="10"/>
  <c r="AR30" i="10"/>
  <c r="AK30" i="10"/>
  <c r="AK34" i="10"/>
  <c r="AR36" i="10"/>
  <c r="AR40" i="10"/>
  <c r="AK46" i="10"/>
  <c r="AR46" i="10"/>
  <c r="T49" i="10"/>
  <c r="AI49" i="10"/>
  <c r="I6" i="10"/>
  <c r="AR7" i="10"/>
  <c r="I11" i="10"/>
  <c r="I15" i="10"/>
  <c r="I19" i="10"/>
  <c r="I23" i="10"/>
  <c r="AR23" i="10"/>
  <c r="I27" i="10"/>
  <c r="AR27" i="10"/>
  <c r="I31" i="10"/>
  <c r="AR31" i="10"/>
  <c r="AK37" i="10"/>
  <c r="AR47" i="10"/>
  <c r="AK47" i="10"/>
  <c r="AK24" i="10"/>
  <c r="AK49" i="10" s="1"/>
  <c r="AR24" i="10"/>
  <c r="AK28" i="10"/>
  <c r="AR28" i="10"/>
  <c r="AK32" i="10"/>
  <c r="AR32" i="10"/>
  <c r="AR38" i="10"/>
  <c r="AR43" i="10"/>
  <c r="AR44" i="10"/>
  <c r="AK48" i="10"/>
  <c r="AR48" i="10"/>
  <c r="S49" i="10"/>
  <c r="AD6" i="10"/>
  <c r="AN49" i="10"/>
  <c r="I8" i="10"/>
  <c r="AR8" i="10"/>
  <c r="U11" i="10"/>
  <c r="U49" i="10" s="1"/>
  <c r="AR12" i="10"/>
  <c r="U15" i="10"/>
  <c r="AR16" i="10"/>
  <c r="U19" i="10"/>
  <c r="AR20" i="10"/>
  <c r="U23" i="10"/>
  <c r="I25" i="10"/>
  <c r="AR25" i="10"/>
  <c r="I29" i="10"/>
  <c r="AR29" i="10"/>
  <c r="AR33" i="10"/>
  <c r="AK33" i="10"/>
  <c r="AR35" i="10"/>
  <c r="AK35" i="10"/>
  <c r="AR37" i="10"/>
  <c r="AR39" i="10"/>
  <c r="AK39" i="10"/>
  <c r="AR45" i="10"/>
  <c r="AK45" i="10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49" i="9" s="1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6" i="9"/>
  <c r="AK49" i="9"/>
  <c r="AI50" i="8"/>
  <c r="AT8" i="12" l="1"/>
  <c r="AT51" i="12" s="1"/>
  <c r="AT49" i="11"/>
  <c r="AR6" i="11"/>
  <c r="AR49" i="11" s="1"/>
  <c r="I49" i="10"/>
  <c r="AT49" i="10"/>
  <c r="AR6" i="10"/>
  <c r="AR49" i="10" s="1"/>
  <c r="AD49" i="10"/>
  <c r="AF49" i="10" s="1"/>
  <c r="AF6" i="10"/>
  <c r="AJ8" i="9"/>
  <c r="AI49" i="9"/>
  <c r="Z50" i="8" l="1"/>
  <c r="AJ7" i="9" l="1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6" i="9"/>
  <c r="AP49" i="9"/>
  <c r="AN49" i="9"/>
  <c r="AH49" i="9"/>
  <c r="AD49" i="9"/>
  <c r="AC49" i="9"/>
  <c r="AB49" i="9"/>
  <c r="AA49" i="9"/>
  <c r="Z49" i="9"/>
  <c r="X49" i="9"/>
  <c r="W49" i="9"/>
  <c r="S49" i="9"/>
  <c r="R49" i="9"/>
  <c r="Q49" i="9"/>
  <c r="P49" i="9"/>
  <c r="O49" i="9"/>
  <c r="N49" i="9"/>
  <c r="H49" i="9"/>
  <c r="G49" i="9"/>
  <c r="F49" i="9"/>
  <c r="E49" i="9"/>
  <c r="D49" i="9"/>
  <c r="C49" i="9"/>
  <c r="AT48" i="9"/>
  <c r="AR48" i="9"/>
  <c r="Y48" i="9"/>
  <c r="AE48" i="9" s="1"/>
  <c r="U48" i="9"/>
  <c r="T48" i="9"/>
  <c r="AT47" i="9"/>
  <c r="AR47" i="9"/>
  <c r="Y47" i="9"/>
  <c r="AE47" i="9" s="1"/>
  <c r="U47" i="9"/>
  <c r="T47" i="9"/>
  <c r="AT46" i="9"/>
  <c r="AR46" i="9"/>
  <c r="Y46" i="9"/>
  <c r="AE46" i="9" s="1"/>
  <c r="U46" i="9"/>
  <c r="T46" i="9"/>
  <c r="AT45" i="9"/>
  <c r="AR45" i="9"/>
  <c r="Y45" i="9"/>
  <c r="AE45" i="9" s="1"/>
  <c r="U45" i="9"/>
  <c r="T45" i="9"/>
  <c r="M45" i="9"/>
  <c r="I45" i="9"/>
  <c r="J45" i="9" s="1"/>
  <c r="AT44" i="9"/>
  <c r="AR44" i="9"/>
  <c r="AE44" i="9"/>
  <c r="Y44" i="9"/>
  <c r="U44" i="9"/>
  <c r="T44" i="9"/>
  <c r="AT43" i="9"/>
  <c r="AR43" i="9"/>
  <c r="AE43" i="9"/>
  <c r="Y43" i="9"/>
  <c r="U43" i="9"/>
  <c r="T43" i="9"/>
  <c r="I43" i="9"/>
  <c r="J43" i="9" s="1"/>
  <c r="AT42" i="9"/>
  <c r="AR42" i="9"/>
  <c r="Y42" i="9"/>
  <c r="AE42" i="9" s="1"/>
  <c r="U42" i="9"/>
  <c r="T42" i="9"/>
  <c r="AT41" i="9"/>
  <c r="AR41" i="9"/>
  <c r="AG41" i="9"/>
  <c r="Y41" i="9"/>
  <c r="AE41" i="9" s="1"/>
  <c r="U41" i="9"/>
  <c r="T41" i="9"/>
  <c r="AT40" i="9"/>
  <c r="AR40" i="9"/>
  <c r="Y40" i="9"/>
  <c r="AE40" i="9" s="1"/>
  <c r="U40" i="9"/>
  <c r="T40" i="9"/>
  <c r="M40" i="9"/>
  <c r="J40" i="9"/>
  <c r="I40" i="9"/>
  <c r="AT39" i="9"/>
  <c r="AR39" i="9"/>
  <c r="Y39" i="9"/>
  <c r="AE39" i="9" s="1"/>
  <c r="U39" i="9"/>
  <c r="T39" i="9"/>
  <c r="M39" i="9"/>
  <c r="I39" i="9"/>
  <c r="J39" i="9" s="1"/>
  <c r="AT38" i="9"/>
  <c r="AR38" i="9"/>
  <c r="AE38" i="9"/>
  <c r="Y38" i="9"/>
  <c r="U38" i="9"/>
  <c r="T38" i="9"/>
  <c r="M38" i="9"/>
  <c r="I38" i="9"/>
  <c r="J38" i="9" s="1"/>
  <c r="AT37" i="9"/>
  <c r="AR37" i="9"/>
  <c r="Y37" i="9"/>
  <c r="AE37" i="9" s="1"/>
  <c r="U37" i="9"/>
  <c r="T37" i="9"/>
  <c r="M37" i="9"/>
  <c r="J37" i="9" s="1"/>
  <c r="I37" i="9"/>
  <c r="AT36" i="9"/>
  <c r="AR36" i="9"/>
  <c r="Y36" i="9"/>
  <c r="AE36" i="9" s="1"/>
  <c r="U36" i="9"/>
  <c r="T36" i="9"/>
  <c r="M36" i="9"/>
  <c r="J36" i="9"/>
  <c r="I36" i="9"/>
  <c r="AT35" i="9"/>
  <c r="AR35" i="9"/>
  <c r="Y35" i="9"/>
  <c r="AE35" i="9" s="1"/>
  <c r="U35" i="9"/>
  <c r="T35" i="9"/>
  <c r="M35" i="9"/>
  <c r="I35" i="9"/>
  <c r="J35" i="9" s="1"/>
  <c r="AE34" i="9"/>
  <c r="AT33" i="9"/>
  <c r="AR33" i="9"/>
  <c r="Y33" i="9"/>
  <c r="AE33" i="9" s="1"/>
  <c r="U33" i="9"/>
  <c r="T33" i="9"/>
  <c r="AT32" i="9"/>
  <c r="AR32" i="9"/>
  <c r="Y32" i="9"/>
  <c r="AE32" i="9" s="1"/>
  <c r="U32" i="9"/>
  <c r="T32" i="9"/>
  <c r="M32" i="9"/>
  <c r="I32" i="9"/>
  <c r="J32" i="9" s="1"/>
  <c r="AT31" i="9"/>
  <c r="AR31" i="9"/>
  <c r="AE31" i="9"/>
  <c r="Y31" i="9"/>
  <c r="U31" i="9"/>
  <c r="T31" i="9"/>
  <c r="M31" i="9"/>
  <c r="I31" i="9"/>
  <c r="J31" i="9" s="1"/>
  <c r="AT30" i="9"/>
  <c r="AR30" i="9"/>
  <c r="AE30" i="9"/>
  <c r="Y30" i="9"/>
  <c r="U30" i="9"/>
  <c r="T30" i="9"/>
  <c r="M30" i="9"/>
  <c r="J30" i="9" s="1"/>
  <c r="I30" i="9"/>
  <c r="AT29" i="9"/>
  <c r="AR29" i="9"/>
  <c r="Y29" i="9"/>
  <c r="AE29" i="9" s="1"/>
  <c r="AG29" i="9" s="1"/>
  <c r="U29" i="9"/>
  <c r="T29" i="9"/>
  <c r="M29" i="9"/>
  <c r="J29" i="9" s="1"/>
  <c r="I29" i="9"/>
  <c r="AT28" i="9"/>
  <c r="AR28" i="9"/>
  <c r="AG28" i="9"/>
  <c r="Y28" i="9"/>
  <c r="AE28" i="9" s="1"/>
  <c r="U28" i="9"/>
  <c r="T28" i="9"/>
  <c r="M28" i="9"/>
  <c r="I28" i="9"/>
  <c r="J28" i="9" s="1"/>
  <c r="AT27" i="9"/>
  <c r="AR27" i="9"/>
  <c r="AE27" i="9"/>
  <c r="Y27" i="9"/>
  <c r="U27" i="9"/>
  <c r="T27" i="9"/>
  <c r="M27" i="9"/>
  <c r="I27" i="9"/>
  <c r="J27" i="9" s="1"/>
  <c r="AT26" i="9"/>
  <c r="AR26" i="9"/>
  <c r="AE26" i="9"/>
  <c r="Y26" i="9"/>
  <c r="U26" i="9"/>
  <c r="T26" i="9"/>
  <c r="M26" i="9"/>
  <c r="J26" i="9" s="1"/>
  <c r="I26" i="9"/>
  <c r="AT25" i="9"/>
  <c r="AR25" i="9"/>
  <c r="Y25" i="9"/>
  <c r="AE25" i="9" s="1"/>
  <c r="AG25" i="9" s="1"/>
  <c r="U25" i="9"/>
  <c r="T25" i="9"/>
  <c r="M25" i="9"/>
  <c r="J25" i="9" s="1"/>
  <c r="I25" i="9"/>
  <c r="AT24" i="9"/>
  <c r="AR24" i="9"/>
  <c r="Y24" i="9"/>
  <c r="AE24" i="9" s="1"/>
  <c r="U24" i="9"/>
  <c r="T24" i="9"/>
  <c r="M24" i="9"/>
  <c r="I24" i="9"/>
  <c r="J24" i="9" s="1"/>
  <c r="AT23" i="9"/>
  <c r="AR23" i="9"/>
  <c r="AE23" i="9"/>
  <c r="Y23" i="9"/>
  <c r="U23" i="9"/>
  <c r="T23" i="9"/>
  <c r="M23" i="9"/>
  <c r="I23" i="9"/>
  <c r="J23" i="9" s="1"/>
  <c r="AT22" i="9"/>
  <c r="AR22" i="9"/>
  <c r="AE22" i="9"/>
  <c r="Y22" i="9"/>
  <c r="U22" i="9"/>
  <c r="T22" i="9"/>
  <c r="M22" i="9"/>
  <c r="J22" i="9" s="1"/>
  <c r="I22" i="9"/>
  <c r="AT21" i="9"/>
  <c r="AR21" i="9"/>
  <c r="Y21" i="9"/>
  <c r="AE21" i="9" s="1"/>
  <c r="U21" i="9"/>
  <c r="T21" i="9"/>
  <c r="M21" i="9"/>
  <c r="J21" i="9" s="1"/>
  <c r="I21" i="9"/>
  <c r="AT20" i="9"/>
  <c r="AR20" i="9"/>
  <c r="Y20" i="9"/>
  <c r="AE20" i="9" s="1"/>
  <c r="U20" i="9"/>
  <c r="T20" i="9"/>
  <c r="M20" i="9"/>
  <c r="I20" i="9"/>
  <c r="J20" i="9" s="1"/>
  <c r="AT19" i="9"/>
  <c r="AR19" i="9"/>
  <c r="AE19" i="9"/>
  <c r="Y19" i="9"/>
  <c r="U19" i="9"/>
  <c r="T19" i="9"/>
  <c r="M19" i="9"/>
  <c r="I19" i="9"/>
  <c r="J19" i="9" s="1"/>
  <c r="AT18" i="9"/>
  <c r="AR18" i="9"/>
  <c r="AE18" i="9"/>
  <c r="Y18" i="9"/>
  <c r="U18" i="9"/>
  <c r="T18" i="9"/>
  <c r="M18" i="9"/>
  <c r="J18" i="9" s="1"/>
  <c r="I18" i="9"/>
  <c r="AT17" i="9"/>
  <c r="AR17" i="9"/>
  <c r="Y17" i="9"/>
  <c r="AE17" i="9" s="1"/>
  <c r="U17" i="9"/>
  <c r="T17" i="9"/>
  <c r="M17" i="9"/>
  <c r="J17" i="9" s="1"/>
  <c r="I17" i="9"/>
  <c r="AT16" i="9"/>
  <c r="AR16" i="9"/>
  <c r="Y16" i="9"/>
  <c r="AE16" i="9" s="1"/>
  <c r="U16" i="9"/>
  <c r="T16" i="9"/>
  <c r="M16" i="9"/>
  <c r="I16" i="9"/>
  <c r="J16" i="9" s="1"/>
  <c r="AT15" i="9"/>
  <c r="AR15" i="9"/>
  <c r="AE15" i="9"/>
  <c r="Y15" i="9"/>
  <c r="U15" i="9"/>
  <c r="T15" i="9"/>
  <c r="M15" i="9"/>
  <c r="I15" i="9"/>
  <c r="J15" i="9" s="1"/>
  <c r="AT14" i="9"/>
  <c r="AR14" i="9"/>
  <c r="AE14" i="9"/>
  <c r="Y14" i="9"/>
  <c r="U14" i="9"/>
  <c r="T14" i="9"/>
  <c r="M14" i="9"/>
  <c r="J14" i="9" s="1"/>
  <c r="I14" i="9"/>
  <c r="AT13" i="9"/>
  <c r="AR13" i="9"/>
  <c r="Y13" i="9"/>
  <c r="AE13" i="9" s="1"/>
  <c r="U13" i="9"/>
  <c r="T13" i="9"/>
  <c r="M13" i="9"/>
  <c r="J13" i="9" s="1"/>
  <c r="I13" i="9"/>
  <c r="AT12" i="9"/>
  <c r="AR12" i="9"/>
  <c r="Y12" i="9"/>
  <c r="AE12" i="9" s="1"/>
  <c r="U12" i="9"/>
  <c r="T12" i="9"/>
  <c r="M12" i="9"/>
  <c r="I12" i="9"/>
  <c r="J12" i="9" s="1"/>
  <c r="AT11" i="9"/>
  <c r="AR11" i="9"/>
  <c r="AE11" i="9"/>
  <c r="Y11" i="9"/>
  <c r="U11" i="9"/>
  <c r="T11" i="9"/>
  <c r="M11" i="9"/>
  <c r="I11" i="9"/>
  <c r="J11" i="9" s="1"/>
  <c r="AT10" i="9"/>
  <c r="AR10" i="9"/>
  <c r="AE10" i="9"/>
  <c r="Y10" i="9"/>
  <c r="U10" i="9"/>
  <c r="T10" i="9"/>
  <c r="M10" i="9"/>
  <c r="J10" i="9" s="1"/>
  <c r="I10" i="9"/>
  <c r="AT9" i="9"/>
  <c r="AR9" i="9"/>
  <c r="Y9" i="9"/>
  <c r="AE9" i="9" s="1"/>
  <c r="AG9" i="9" s="1"/>
  <c r="U9" i="9"/>
  <c r="T9" i="9"/>
  <c r="M9" i="9"/>
  <c r="J9" i="9" s="1"/>
  <c r="I9" i="9"/>
  <c r="AT8" i="9"/>
  <c r="AR8" i="9"/>
  <c r="AG8" i="9"/>
  <c r="Y8" i="9"/>
  <c r="AE8" i="9" s="1"/>
  <c r="U8" i="9"/>
  <c r="T8" i="9"/>
  <c r="M8" i="9"/>
  <c r="I8" i="9"/>
  <c r="J8" i="9" s="1"/>
  <c r="AT7" i="9"/>
  <c r="AR7" i="9"/>
  <c r="AE7" i="9"/>
  <c r="Y7" i="9"/>
  <c r="U7" i="9"/>
  <c r="T7" i="9"/>
  <c r="M7" i="9"/>
  <c r="I7" i="9"/>
  <c r="AT6" i="9"/>
  <c r="AT49" i="9" s="1"/>
  <c r="AR6" i="9"/>
  <c r="AE6" i="9"/>
  <c r="AE49" i="9" s="1"/>
  <c r="Y6" i="9"/>
  <c r="U6" i="9"/>
  <c r="T6" i="9"/>
  <c r="M6" i="9"/>
  <c r="I6" i="9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P35" i="8" s="1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E35" i="8"/>
  <c r="AF7" i="8"/>
  <c r="AD50" i="8"/>
  <c r="AB50" i="8"/>
  <c r="AS10" i="9" l="1"/>
  <c r="AR49" i="9"/>
  <c r="AS33" i="9"/>
  <c r="V9" i="9"/>
  <c r="V32" i="9"/>
  <c r="AS32" i="9"/>
  <c r="AS31" i="9"/>
  <c r="V42" i="9"/>
  <c r="AS43" i="9"/>
  <c r="AS23" i="9"/>
  <c r="AS15" i="9"/>
  <c r="AS40" i="9"/>
  <c r="V17" i="9"/>
  <c r="AS17" i="9"/>
  <c r="V25" i="9"/>
  <c r="AS25" i="9"/>
  <c r="V13" i="9"/>
  <c r="AS37" i="9"/>
  <c r="AS9" i="9"/>
  <c r="AS42" i="9"/>
  <c r="AS38" i="9"/>
  <c r="AG43" i="8"/>
  <c r="AG35" i="8"/>
  <c r="AG41" i="8"/>
  <c r="AJ49" i="9"/>
  <c r="AS35" i="9"/>
  <c r="V39" i="9"/>
  <c r="AG19" i="9"/>
  <c r="V21" i="9"/>
  <c r="V37" i="9"/>
  <c r="V41" i="9"/>
  <c r="AG24" i="9"/>
  <c r="V36" i="9"/>
  <c r="AS44" i="9"/>
  <c r="AG13" i="9"/>
  <c r="V16" i="9"/>
  <c r="AG21" i="9"/>
  <c r="V29" i="9"/>
  <c r="V35" i="9"/>
  <c r="AG36" i="9"/>
  <c r="V40" i="9"/>
  <c r="AG42" i="9"/>
  <c r="V12" i="9"/>
  <c r="AG15" i="9"/>
  <c r="AG20" i="9"/>
  <c r="AG31" i="9"/>
  <c r="AG35" i="9"/>
  <c r="AG7" i="9"/>
  <c r="AG12" i="9"/>
  <c r="AG17" i="9"/>
  <c r="V20" i="9"/>
  <c r="AG23" i="9"/>
  <c r="AS36" i="9"/>
  <c r="AG40" i="9"/>
  <c r="V28" i="9"/>
  <c r="V8" i="9"/>
  <c r="AG11" i="9"/>
  <c r="AG16" i="9"/>
  <c r="V24" i="9"/>
  <c r="AG27" i="9"/>
  <c r="AS41" i="9"/>
  <c r="V45" i="9"/>
  <c r="T49" i="9"/>
  <c r="V7" i="9"/>
  <c r="AG10" i="9"/>
  <c r="AS14" i="9"/>
  <c r="V19" i="9"/>
  <c r="V23" i="9"/>
  <c r="AG26" i="9"/>
  <c r="AS26" i="9"/>
  <c r="AS30" i="9"/>
  <c r="V33" i="9"/>
  <c r="AG38" i="9"/>
  <c r="V10" i="9"/>
  <c r="AS13" i="9"/>
  <c r="V18" i="9"/>
  <c r="V26" i="9"/>
  <c r="AS29" i="9"/>
  <c r="V30" i="9"/>
  <c r="AG37" i="9"/>
  <c r="V38" i="9"/>
  <c r="AS39" i="9"/>
  <c r="AG39" i="9"/>
  <c r="AG43" i="9"/>
  <c r="AG44" i="9"/>
  <c r="M49" i="9"/>
  <c r="J6" i="9"/>
  <c r="AG6" i="9"/>
  <c r="V11" i="9"/>
  <c r="AG14" i="9"/>
  <c r="V15" i="9"/>
  <c r="AG18" i="9"/>
  <c r="AS18" i="9"/>
  <c r="AG22" i="9"/>
  <c r="AS22" i="9"/>
  <c r="V27" i="9"/>
  <c r="AG30" i="9"/>
  <c r="V31" i="9"/>
  <c r="AG34" i="9"/>
  <c r="AS46" i="9"/>
  <c r="V46" i="9"/>
  <c r="AS47" i="9"/>
  <c r="V47" i="9"/>
  <c r="V48" i="9"/>
  <c r="AS48" i="9"/>
  <c r="U49" i="9"/>
  <c r="I49" i="9"/>
  <c r="J7" i="9"/>
  <c r="V14" i="9"/>
  <c r="AS21" i="9"/>
  <c r="V22" i="9"/>
  <c r="Y49" i="9"/>
  <c r="AS7" i="9"/>
  <c r="AS8" i="9"/>
  <c r="AS11" i="9"/>
  <c r="AS12" i="9"/>
  <c r="AS16" i="9"/>
  <c r="AS19" i="9"/>
  <c r="AS20" i="9"/>
  <c r="AS24" i="9"/>
  <c r="AS27" i="9"/>
  <c r="AS28" i="9"/>
  <c r="AG32" i="9"/>
  <c r="AG33" i="9"/>
  <c r="AS45" i="9"/>
  <c r="AG45" i="9"/>
  <c r="AG46" i="9"/>
  <c r="AG47" i="9"/>
  <c r="AG48" i="9"/>
  <c r="AG49" i="9"/>
  <c r="V43" i="9"/>
  <c r="V44" i="9"/>
  <c r="V6" i="9"/>
  <c r="AF50" i="8"/>
  <c r="AK50" i="8"/>
  <c r="AJ50" i="8"/>
  <c r="AH50" i="8"/>
  <c r="AC50" i="8"/>
  <c r="AA50" i="8"/>
  <c r="X50" i="8"/>
  <c r="W50" i="8"/>
  <c r="S50" i="8"/>
  <c r="R50" i="8"/>
  <c r="Q50" i="8"/>
  <c r="P50" i="8"/>
  <c r="O50" i="8"/>
  <c r="N50" i="8"/>
  <c r="H50" i="8"/>
  <c r="G50" i="8"/>
  <c r="F50" i="8"/>
  <c r="E50" i="8"/>
  <c r="D50" i="8"/>
  <c r="C50" i="8"/>
  <c r="AO49" i="8"/>
  <c r="AM49" i="8"/>
  <c r="Y49" i="8"/>
  <c r="AE49" i="8" s="1"/>
  <c r="AG49" i="8" s="1"/>
  <c r="U49" i="8"/>
  <c r="AP49" i="8" s="1"/>
  <c r="T49" i="8"/>
  <c r="AO48" i="8"/>
  <c r="AM48" i="8"/>
  <c r="Y48" i="8"/>
  <c r="AE48" i="8" s="1"/>
  <c r="AG48" i="8" s="1"/>
  <c r="U48" i="8"/>
  <c r="AP48" i="8" s="1"/>
  <c r="T48" i="8"/>
  <c r="AO47" i="8"/>
  <c r="AM47" i="8"/>
  <c r="Y47" i="8"/>
  <c r="AE47" i="8" s="1"/>
  <c r="AG47" i="8" s="1"/>
  <c r="U47" i="8"/>
  <c r="AP47" i="8" s="1"/>
  <c r="T47" i="8"/>
  <c r="AO46" i="8"/>
  <c r="AM46" i="8"/>
  <c r="Y46" i="8"/>
  <c r="AE46" i="8" s="1"/>
  <c r="AG46" i="8" s="1"/>
  <c r="U46" i="8"/>
  <c r="T46" i="8"/>
  <c r="M46" i="8"/>
  <c r="I46" i="8"/>
  <c r="AO45" i="8"/>
  <c r="AM45" i="8"/>
  <c r="Y45" i="8"/>
  <c r="AE45" i="8" s="1"/>
  <c r="AG45" i="8" s="1"/>
  <c r="U45" i="8"/>
  <c r="AP45" i="8" s="1"/>
  <c r="T45" i="8"/>
  <c r="AO44" i="8"/>
  <c r="AM44" i="8"/>
  <c r="Y44" i="8"/>
  <c r="AE44" i="8" s="1"/>
  <c r="AG44" i="8" s="1"/>
  <c r="U44" i="8"/>
  <c r="AP44" i="8" s="1"/>
  <c r="T44" i="8"/>
  <c r="I44" i="8"/>
  <c r="J44" i="8" s="1"/>
  <c r="AO43" i="8"/>
  <c r="AM43" i="8"/>
  <c r="Y43" i="8"/>
  <c r="AE43" i="8" s="1"/>
  <c r="U43" i="8"/>
  <c r="AP43" i="8" s="1"/>
  <c r="T43" i="8"/>
  <c r="AO42" i="8"/>
  <c r="AM42" i="8"/>
  <c r="Y42" i="8"/>
  <c r="AE42" i="8" s="1"/>
  <c r="AG42" i="8" s="1"/>
  <c r="U42" i="8"/>
  <c r="AP42" i="8" s="1"/>
  <c r="T42" i="8"/>
  <c r="AO41" i="8"/>
  <c r="AM41" i="8"/>
  <c r="Y41" i="8"/>
  <c r="AE41" i="8" s="1"/>
  <c r="U41" i="8"/>
  <c r="T41" i="8"/>
  <c r="M41" i="8"/>
  <c r="I41" i="8"/>
  <c r="AO40" i="8"/>
  <c r="AM40" i="8"/>
  <c r="Y40" i="8"/>
  <c r="AE40" i="8" s="1"/>
  <c r="AG40" i="8" s="1"/>
  <c r="U40" i="8"/>
  <c r="T40" i="8"/>
  <c r="M40" i="8"/>
  <c r="I40" i="8"/>
  <c r="AO39" i="8"/>
  <c r="AM39" i="8"/>
  <c r="Y39" i="8"/>
  <c r="AE39" i="8" s="1"/>
  <c r="AG39" i="8" s="1"/>
  <c r="U39" i="8"/>
  <c r="T39" i="8"/>
  <c r="M39" i="8"/>
  <c r="AP39" i="8" s="1"/>
  <c r="I39" i="8"/>
  <c r="AO38" i="8"/>
  <c r="AM38" i="8"/>
  <c r="Y38" i="8"/>
  <c r="AE38" i="8" s="1"/>
  <c r="AG38" i="8" s="1"/>
  <c r="U38" i="8"/>
  <c r="T38" i="8"/>
  <c r="M38" i="8"/>
  <c r="AP38" i="8" s="1"/>
  <c r="I38" i="8"/>
  <c r="AO37" i="8"/>
  <c r="AM37" i="8"/>
  <c r="Y37" i="8"/>
  <c r="AE37" i="8" s="1"/>
  <c r="AG37" i="8" s="1"/>
  <c r="U37" i="8"/>
  <c r="T37" i="8"/>
  <c r="M37" i="8"/>
  <c r="I37" i="8"/>
  <c r="AO36" i="8"/>
  <c r="AM36" i="8"/>
  <c r="Y36" i="8"/>
  <c r="AE36" i="8" s="1"/>
  <c r="AG36" i="8" s="1"/>
  <c r="U36" i="8"/>
  <c r="T36" i="8"/>
  <c r="M36" i="8"/>
  <c r="I36" i="8"/>
  <c r="AO34" i="8"/>
  <c r="AM34" i="8"/>
  <c r="Y34" i="8"/>
  <c r="AE34" i="8" s="1"/>
  <c r="AG34" i="8" s="1"/>
  <c r="U34" i="8"/>
  <c r="AP34" i="8" s="1"/>
  <c r="T34" i="8"/>
  <c r="AO33" i="8"/>
  <c r="AM33" i="8"/>
  <c r="Y33" i="8"/>
  <c r="AE33" i="8" s="1"/>
  <c r="AG33" i="8" s="1"/>
  <c r="U33" i="8"/>
  <c r="T33" i="8"/>
  <c r="M33" i="8"/>
  <c r="I33" i="8"/>
  <c r="J33" i="8" s="1"/>
  <c r="AO32" i="8"/>
  <c r="AM32" i="8"/>
  <c r="Y32" i="8"/>
  <c r="AE32" i="8" s="1"/>
  <c r="AG32" i="8" s="1"/>
  <c r="U32" i="8"/>
  <c r="T32" i="8"/>
  <c r="M32" i="8"/>
  <c r="AP32" i="8" s="1"/>
  <c r="I32" i="8"/>
  <c r="AO31" i="8"/>
  <c r="AM31" i="8"/>
  <c r="Y31" i="8"/>
  <c r="AE31" i="8" s="1"/>
  <c r="AG31" i="8" s="1"/>
  <c r="U31" i="8"/>
  <c r="T31" i="8"/>
  <c r="M31" i="8"/>
  <c r="AP31" i="8" s="1"/>
  <c r="I31" i="8"/>
  <c r="AO30" i="8"/>
  <c r="AM30" i="8"/>
  <c r="Y30" i="8"/>
  <c r="AE30" i="8" s="1"/>
  <c r="AG30" i="8" s="1"/>
  <c r="U30" i="8"/>
  <c r="T30" i="8"/>
  <c r="M30" i="8"/>
  <c r="I30" i="8"/>
  <c r="AO29" i="8"/>
  <c r="AM29" i="8"/>
  <c r="Y29" i="8"/>
  <c r="AE29" i="8" s="1"/>
  <c r="AG29" i="8" s="1"/>
  <c r="U29" i="8"/>
  <c r="T29" i="8"/>
  <c r="M29" i="8"/>
  <c r="I29" i="8"/>
  <c r="J29" i="8" s="1"/>
  <c r="AO28" i="8"/>
  <c r="AM28" i="8"/>
  <c r="Y28" i="8"/>
  <c r="AE28" i="8" s="1"/>
  <c r="AG28" i="8" s="1"/>
  <c r="U28" i="8"/>
  <c r="T28" i="8"/>
  <c r="M28" i="8"/>
  <c r="AP28" i="8" s="1"/>
  <c r="I28" i="8"/>
  <c r="AO27" i="8"/>
  <c r="AM27" i="8"/>
  <c r="Y27" i="8"/>
  <c r="AE27" i="8" s="1"/>
  <c r="AG27" i="8" s="1"/>
  <c r="U27" i="8"/>
  <c r="T27" i="8"/>
  <c r="M27" i="8"/>
  <c r="AP27" i="8" s="1"/>
  <c r="I27" i="8"/>
  <c r="AO26" i="8"/>
  <c r="AM26" i="8"/>
  <c r="Y26" i="8"/>
  <c r="AE26" i="8" s="1"/>
  <c r="AG26" i="8" s="1"/>
  <c r="U26" i="8"/>
  <c r="T26" i="8"/>
  <c r="M26" i="8"/>
  <c r="I26" i="8"/>
  <c r="AO25" i="8"/>
  <c r="AM25" i="8"/>
  <c r="Y25" i="8"/>
  <c r="AE25" i="8" s="1"/>
  <c r="AG25" i="8" s="1"/>
  <c r="U25" i="8"/>
  <c r="T25" i="8"/>
  <c r="M25" i="8"/>
  <c r="I25" i="8"/>
  <c r="AO24" i="8"/>
  <c r="AM24" i="8"/>
  <c r="Y24" i="8"/>
  <c r="AE24" i="8" s="1"/>
  <c r="AG24" i="8" s="1"/>
  <c r="U24" i="8"/>
  <c r="T24" i="8"/>
  <c r="M24" i="8"/>
  <c r="AP24" i="8" s="1"/>
  <c r="I24" i="8"/>
  <c r="AO23" i="8"/>
  <c r="AM23" i="8"/>
  <c r="Y23" i="8"/>
  <c r="AE23" i="8" s="1"/>
  <c r="AG23" i="8" s="1"/>
  <c r="U23" i="8"/>
  <c r="T23" i="8"/>
  <c r="M23" i="8"/>
  <c r="AP23" i="8" s="1"/>
  <c r="I23" i="8"/>
  <c r="AO22" i="8"/>
  <c r="AM22" i="8"/>
  <c r="Y22" i="8"/>
  <c r="AE22" i="8" s="1"/>
  <c r="AG22" i="8" s="1"/>
  <c r="U22" i="8"/>
  <c r="T22" i="8"/>
  <c r="M22" i="8"/>
  <c r="I22" i="8"/>
  <c r="AO21" i="8"/>
  <c r="AM21" i="8"/>
  <c r="Y21" i="8"/>
  <c r="AE21" i="8" s="1"/>
  <c r="AG21" i="8" s="1"/>
  <c r="U21" i="8"/>
  <c r="T21" i="8"/>
  <c r="M21" i="8"/>
  <c r="I21" i="8"/>
  <c r="J21" i="8" s="1"/>
  <c r="AO20" i="8"/>
  <c r="AM20" i="8"/>
  <c r="Y20" i="8"/>
  <c r="AE20" i="8" s="1"/>
  <c r="AG20" i="8" s="1"/>
  <c r="U20" i="8"/>
  <c r="T20" i="8"/>
  <c r="M20" i="8"/>
  <c r="AP20" i="8" s="1"/>
  <c r="I20" i="8"/>
  <c r="AO19" i="8"/>
  <c r="AM19" i="8"/>
  <c r="Y19" i="8"/>
  <c r="AE19" i="8" s="1"/>
  <c r="AG19" i="8" s="1"/>
  <c r="U19" i="8"/>
  <c r="T19" i="8"/>
  <c r="M19" i="8"/>
  <c r="AP19" i="8" s="1"/>
  <c r="I19" i="8"/>
  <c r="AO18" i="8"/>
  <c r="AM18" i="8"/>
  <c r="Y18" i="8"/>
  <c r="AE18" i="8" s="1"/>
  <c r="AG18" i="8" s="1"/>
  <c r="U18" i="8"/>
  <c r="T18" i="8"/>
  <c r="M18" i="8"/>
  <c r="I18" i="8"/>
  <c r="AO17" i="8"/>
  <c r="AM17" i="8"/>
  <c r="Y17" i="8"/>
  <c r="AE17" i="8" s="1"/>
  <c r="AG17" i="8" s="1"/>
  <c r="U17" i="8"/>
  <c r="T17" i="8"/>
  <c r="M17" i="8"/>
  <c r="I17" i="8"/>
  <c r="J17" i="8" s="1"/>
  <c r="AO16" i="8"/>
  <c r="AM16" i="8"/>
  <c r="Y16" i="8"/>
  <c r="AE16" i="8" s="1"/>
  <c r="AG16" i="8" s="1"/>
  <c r="U16" i="8"/>
  <c r="T16" i="8"/>
  <c r="M16" i="8"/>
  <c r="AP16" i="8" s="1"/>
  <c r="I16" i="8"/>
  <c r="AO15" i="8"/>
  <c r="AM15" i="8"/>
  <c r="Y15" i="8"/>
  <c r="AE15" i="8" s="1"/>
  <c r="AG15" i="8" s="1"/>
  <c r="U15" i="8"/>
  <c r="T15" i="8"/>
  <c r="M15" i="8"/>
  <c r="AP15" i="8" s="1"/>
  <c r="I15" i="8"/>
  <c r="AO14" i="8"/>
  <c r="AM14" i="8"/>
  <c r="Y14" i="8"/>
  <c r="AE14" i="8" s="1"/>
  <c r="AG14" i="8" s="1"/>
  <c r="U14" i="8"/>
  <c r="T14" i="8"/>
  <c r="M14" i="8"/>
  <c r="I14" i="8"/>
  <c r="AO13" i="8"/>
  <c r="AM13" i="8"/>
  <c r="Y13" i="8"/>
  <c r="AE13" i="8" s="1"/>
  <c r="AG13" i="8" s="1"/>
  <c r="U13" i="8"/>
  <c r="T13" i="8"/>
  <c r="M13" i="8"/>
  <c r="I13" i="8"/>
  <c r="J13" i="8" s="1"/>
  <c r="AO12" i="8"/>
  <c r="AM12" i="8"/>
  <c r="Y12" i="8"/>
  <c r="AE12" i="8" s="1"/>
  <c r="AG12" i="8" s="1"/>
  <c r="U12" i="8"/>
  <c r="T12" i="8"/>
  <c r="M12" i="8"/>
  <c r="AP12" i="8" s="1"/>
  <c r="I12" i="8"/>
  <c r="AO11" i="8"/>
  <c r="AM11" i="8"/>
  <c r="Y11" i="8"/>
  <c r="AE11" i="8" s="1"/>
  <c r="AG11" i="8" s="1"/>
  <c r="U11" i="8"/>
  <c r="T11" i="8"/>
  <c r="M11" i="8"/>
  <c r="AP11" i="8" s="1"/>
  <c r="I11" i="8"/>
  <c r="AO10" i="8"/>
  <c r="AM10" i="8"/>
  <c r="Y10" i="8"/>
  <c r="AE10" i="8" s="1"/>
  <c r="AG10" i="8" s="1"/>
  <c r="U10" i="8"/>
  <c r="T10" i="8"/>
  <c r="M10" i="8"/>
  <c r="I10" i="8"/>
  <c r="AO9" i="8"/>
  <c r="AM9" i="8"/>
  <c r="Y9" i="8"/>
  <c r="AE9" i="8" s="1"/>
  <c r="AG9" i="8" s="1"/>
  <c r="U9" i="8"/>
  <c r="T9" i="8"/>
  <c r="M9" i="8"/>
  <c r="I9" i="8"/>
  <c r="J9" i="8" s="1"/>
  <c r="AO8" i="8"/>
  <c r="AM8" i="8"/>
  <c r="Y8" i="8"/>
  <c r="AE8" i="8" s="1"/>
  <c r="AG8" i="8" s="1"/>
  <c r="U8" i="8"/>
  <c r="T8" i="8"/>
  <c r="M8" i="8"/>
  <c r="AP8" i="8" s="1"/>
  <c r="I8" i="8"/>
  <c r="AO7" i="8"/>
  <c r="AM7" i="8"/>
  <c r="Y7" i="8"/>
  <c r="AE7" i="8" s="1"/>
  <c r="AG7" i="8" s="1"/>
  <c r="U7" i="8"/>
  <c r="T7" i="8"/>
  <c r="M7" i="8"/>
  <c r="AP7" i="8" s="1"/>
  <c r="I7" i="8"/>
  <c r="AM50" i="8" l="1"/>
  <c r="J10" i="8"/>
  <c r="J14" i="8"/>
  <c r="J18" i="8"/>
  <c r="J22" i="8"/>
  <c r="AO50" i="8"/>
  <c r="AP10" i="8"/>
  <c r="AN10" i="8" s="1"/>
  <c r="AP14" i="8"/>
  <c r="AP18" i="8"/>
  <c r="AP22" i="8"/>
  <c r="AN22" i="8" s="1"/>
  <c r="AP26" i="8"/>
  <c r="AN26" i="8" s="1"/>
  <c r="AP30" i="8"/>
  <c r="AP37" i="8"/>
  <c r="AN37" i="8" s="1"/>
  <c r="J41" i="8"/>
  <c r="AP41" i="8"/>
  <c r="AN41" i="8" s="1"/>
  <c r="AP46" i="8"/>
  <c r="AP9" i="8"/>
  <c r="AP50" i="8" s="1"/>
  <c r="AP13" i="8"/>
  <c r="AP17" i="8"/>
  <c r="AN17" i="8" s="1"/>
  <c r="AP21" i="8"/>
  <c r="AP25" i="8"/>
  <c r="AP29" i="8"/>
  <c r="AP33" i="8"/>
  <c r="AN33" i="8" s="1"/>
  <c r="AP36" i="8"/>
  <c r="AP40" i="8"/>
  <c r="V40" i="8"/>
  <c r="V49" i="9"/>
  <c r="AS6" i="9"/>
  <c r="AS49" i="9" s="1"/>
  <c r="J49" i="9"/>
  <c r="J39" i="8"/>
  <c r="AN39" i="8"/>
  <c r="AN8" i="8"/>
  <c r="AN9" i="8"/>
  <c r="AN11" i="8"/>
  <c r="AN12" i="8"/>
  <c r="AN13" i="8"/>
  <c r="AN14" i="8"/>
  <c r="AN15" i="8"/>
  <c r="AN16" i="8"/>
  <c r="AN18" i="8"/>
  <c r="AN19" i="8"/>
  <c r="AN20" i="8"/>
  <c r="AN23" i="8"/>
  <c r="AN24" i="8"/>
  <c r="AN25" i="8"/>
  <c r="AN28" i="8"/>
  <c r="AN29" i="8"/>
  <c r="AN30" i="8"/>
  <c r="AN31" i="8"/>
  <c r="AN34" i="8"/>
  <c r="AN44" i="8"/>
  <c r="AN47" i="8"/>
  <c r="AN49" i="8"/>
  <c r="AN43" i="8"/>
  <c r="AE50" i="8"/>
  <c r="AG50" i="8" s="1"/>
  <c r="J37" i="8"/>
  <c r="J38" i="8"/>
  <c r="V41" i="8"/>
  <c r="J15" i="8"/>
  <c r="J25" i="8"/>
  <c r="J31" i="8"/>
  <c r="V24" i="8"/>
  <c r="V46" i="8"/>
  <c r="J27" i="8"/>
  <c r="J23" i="8"/>
  <c r="J30" i="8"/>
  <c r="AL50" i="8"/>
  <c r="J19" i="8"/>
  <c r="J26" i="8"/>
  <c r="AN27" i="8"/>
  <c r="V28" i="8"/>
  <c r="V33" i="8"/>
  <c r="V29" i="8"/>
  <c r="V25" i="8"/>
  <c r="V32" i="8"/>
  <c r="V13" i="8"/>
  <c r="V17" i="8"/>
  <c r="V21" i="8"/>
  <c r="V30" i="8"/>
  <c r="V37" i="8"/>
  <c r="V47" i="8"/>
  <c r="T50" i="8"/>
  <c r="V9" i="8"/>
  <c r="V8" i="8"/>
  <c r="V20" i="8"/>
  <c r="AN21" i="8"/>
  <c r="V36" i="8"/>
  <c r="V14" i="8"/>
  <c r="V38" i="8"/>
  <c r="V49" i="8"/>
  <c r="V18" i="8"/>
  <c r="V12" i="8"/>
  <c r="V16" i="8"/>
  <c r="V22" i="8"/>
  <c r="V26" i="8"/>
  <c r="V43" i="8"/>
  <c r="V44" i="8"/>
  <c r="V48" i="8"/>
  <c r="V7" i="8"/>
  <c r="U50" i="8"/>
  <c r="J8" i="8"/>
  <c r="J20" i="8"/>
  <c r="I50" i="8"/>
  <c r="V10" i="8"/>
  <c r="J11" i="8"/>
  <c r="V19" i="8"/>
  <c r="J32" i="8"/>
  <c r="AN32" i="8"/>
  <c r="J40" i="8"/>
  <c r="AN40" i="8"/>
  <c r="J46" i="8"/>
  <c r="AN46" i="8"/>
  <c r="J28" i="8"/>
  <c r="J36" i="8"/>
  <c r="AN36" i="8"/>
  <c r="Y50" i="8"/>
  <c r="V34" i="8"/>
  <c r="V42" i="8"/>
  <c r="J7" i="8"/>
  <c r="V15" i="8"/>
  <c r="J16" i="8"/>
  <c r="J24" i="8"/>
  <c r="V11" i="8"/>
  <c r="J12" i="8"/>
  <c r="V23" i="8"/>
  <c r="AN38" i="8"/>
  <c r="V39" i="8"/>
  <c r="V45" i="8"/>
  <c r="AN48" i="8"/>
  <c r="AN42" i="8"/>
  <c r="AN45" i="8"/>
  <c r="M50" i="8"/>
  <c r="V27" i="8"/>
  <c r="V31" i="8"/>
  <c r="X48" i="7"/>
  <c r="AN7" i="8" l="1"/>
  <c r="AN50" i="8" s="1"/>
  <c r="J50" i="8"/>
  <c r="V50" i="8"/>
  <c r="AJ7" i="7"/>
  <c r="AJ8" i="7"/>
  <c r="AJ9" i="7"/>
  <c r="AJ11" i="7"/>
  <c r="AJ12" i="7"/>
  <c r="AJ14" i="7"/>
  <c r="AJ15" i="7"/>
  <c r="AJ16" i="7"/>
  <c r="AJ17" i="7"/>
  <c r="AJ19" i="7"/>
  <c r="AJ21" i="7"/>
  <c r="AJ22" i="7"/>
  <c r="AH22" i="7" s="1"/>
  <c r="AJ24" i="7"/>
  <c r="AH24" i="7" s="1"/>
  <c r="AJ25" i="7"/>
  <c r="AJ27" i="7"/>
  <c r="AJ28" i="7"/>
  <c r="AJ29" i="7"/>
  <c r="AJ30" i="7"/>
  <c r="AJ31" i="7"/>
  <c r="AJ34" i="7"/>
  <c r="AJ35" i="7"/>
  <c r="AJ39" i="7"/>
  <c r="AJ42" i="7"/>
  <c r="AJ43" i="7"/>
  <c r="AJ44" i="7"/>
  <c r="AJ6" i="7"/>
  <c r="AB7" i="7"/>
  <c r="AB8" i="7"/>
  <c r="AB9" i="7"/>
  <c r="AB11" i="7"/>
  <c r="AB12" i="7"/>
  <c r="AB13" i="7"/>
  <c r="AJ13" i="7" s="1"/>
  <c r="AB14" i="7"/>
  <c r="AB15" i="7"/>
  <c r="AB16" i="7"/>
  <c r="AB17" i="7"/>
  <c r="AB19" i="7"/>
  <c r="AB21" i="7"/>
  <c r="AB22" i="7"/>
  <c r="AB24" i="7"/>
  <c r="AB25" i="7"/>
  <c r="AB26" i="7"/>
  <c r="AJ26" i="7" s="1"/>
  <c r="AB27" i="7"/>
  <c r="AB28" i="7"/>
  <c r="AB29" i="7"/>
  <c r="AB30" i="7"/>
  <c r="AB31" i="7"/>
  <c r="AB34" i="7"/>
  <c r="AB35" i="7"/>
  <c r="AB38" i="7"/>
  <c r="AJ38" i="7" s="1"/>
  <c r="AB39" i="7"/>
  <c r="AB41" i="7"/>
  <c r="AJ41" i="7" s="1"/>
  <c r="AB42" i="7"/>
  <c r="AB43" i="7"/>
  <c r="AB44" i="7"/>
  <c r="AB6" i="7"/>
  <c r="Y7" i="7"/>
  <c r="Y8" i="7"/>
  <c r="Y9" i="7"/>
  <c r="Y10" i="7"/>
  <c r="AB10" i="7" s="1"/>
  <c r="AJ10" i="7" s="1"/>
  <c r="Y11" i="7"/>
  <c r="Y12" i="7"/>
  <c r="Y13" i="7"/>
  <c r="Y14" i="7"/>
  <c r="Y15" i="7"/>
  <c r="Y16" i="7"/>
  <c r="Y17" i="7"/>
  <c r="Y18" i="7"/>
  <c r="AB18" i="7" s="1"/>
  <c r="AJ18" i="7" s="1"/>
  <c r="Y19" i="7"/>
  <c r="Y20" i="7"/>
  <c r="AB20" i="7" s="1"/>
  <c r="AJ20" i="7" s="1"/>
  <c r="Y21" i="7"/>
  <c r="Y22" i="7"/>
  <c r="Y23" i="7"/>
  <c r="AB23" i="7" s="1"/>
  <c r="AJ23" i="7" s="1"/>
  <c r="Y24" i="7"/>
  <c r="Y25" i="7"/>
  <c r="Y26" i="7"/>
  <c r="Y27" i="7"/>
  <c r="Y28" i="7"/>
  <c r="Y29" i="7"/>
  <c r="Y30" i="7"/>
  <c r="Y31" i="7"/>
  <c r="Y32" i="7"/>
  <c r="AB32" i="7" s="1"/>
  <c r="AJ32" i="7" s="1"/>
  <c r="Y33" i="7"/>
  <c r="AB33" i="7" s="1"/>
  <c r="AJ33" i="7" s="1"/>
  <c r="Y34" i="7"/>
  <c r="Y35" i="7"/>
  <c r="Y36" i="7"/>
  <c r="AB36" i="7" s="1"/>
  <c r="AJ36" i="7" s="1"/>
  <c r="Y37" i="7"/>
  <c r="AB37" i="7" s="1"/>
  <c r="AJ37" i="7" s="1"/>
  <c r="Y38" i="7"/>
  <c r="Y39" i="7"/>
  <c r="Y40" i="7"/>
  <c r="AB40" i="7" s="1"/>
  <c r="AJ40" i="7" s="1"/>
  <c r="Y41" i="7"/>
  <c r="Y42" i="7"/>
  <c r="Y43" i="7"/>
  <c r="Y44" i="7"/>
  <c r="Y45" i="7"/>
  <c r="AB45" i="7" s="1"/>
  <c r="AJ45" i="7" s="1"/>
  <c r="Y46" i="7"/>
  <c r="AB46" i="7" s="1"/>
  <c r="AJ46" i="7" s="1"/>
  <c r="Y47" i="7"/>
  <c r="AB47" i="7" s="1"/>
  <c r="AJ47" i="7" s="1"/>
  <c r="Y6" i="7"/>
  <c r="AE48" i="7"/>
  <c r="AD48" i="7"/>
  <c r="AC48" i="7"/>
  <c r="AA48" i="7"/>
  <c r="Z48" i="7"/>
  <c r="W48" i="7"/>
  <c r="S48" i="7"/>
  <c r="R48" i="7"/>
  <c r="Q48" i="7"/>
  <c r="P48" i="7"/>
  <c r="O48" i="7"/>
  <c r="N48" i="7"/>
  <c r="H48" i="7"/>
  <c r="G48" i="7"/>
  <c r="F48" i="7"/>
  <c r="E48" i="7"/>
  <c r="D48" i="7"/>
  <c r="C48" i="7"/>
  <c r="AI47" i="7"/>
  <c r="AG47" i="7"/>
  <c r="AF47" i="7"/>
  <c r="U47" i="7"/>
  <c r="T47" i="7"/>
  <c r="AI46" i="7"/>
  <c r="AG46" i="7"/>
  <c r="AF46" i="7"/>
  <c r="U46" i="7"/>
  <c r="T46" i="7"/>
  <c r="AI45" i="7"/>
  <c r="AG45" i="7"/>
  <c r="AF45" i="7"/>
  <c r="U45" i="7"/>
  <c r="T45" i="7"/>
  <c r="AI44" i="7"/>
  <c r="AG44" i="7"/>
  <c r="AF44" i="7"/>
  <c r="U44" i="7"/>
  <c r="T44" i="7"/>
  <c r="M44" i="7"/>
  <c r="AH44" i="7" s="1"/>
  <c r="I44" i="7"/>
  <c r="AI43" i="7"/>
  <c r="AG43" i="7"/>
  <c r="AF43" i="7"/>
  <c r="U43" i="7"/>
  <c r="AH43" i="7" s="1"/>
  <c r="T43" i="7"/>
  <c r="AI42" i="7"/>
  <c r="AG42" i="7"/>
  <c r="AF42" i="7"/>
  <c r="U42" i="7"/>
  <c r="V42" i="7" s="1"/>
  <c r="T42" i="7"/>
  <c r="I42" i="7"/>
  <c r="J42" i="7" s="1"/>
  <c r="AI41" i="7"/>
  <c r="AG41" i="7"/>
  <c r="AF41" i="7"/>
  <c r="U41" i="7"/>
  <c r="T41" i="7"/>
  <c r="AI40" i="7"/>
  <c r="AG40" i="7"/>
  <c r="AF40" i="7"/>
  <c r="U40" i="7"/>
  <c r="V40" i="7" s="1"/>
  <c r="T40" i="7"/>
  <c r="AI39" i="7"/>
  <c r="AG39" i="7"/>
  <c r="AF39" i="7"/>
  <c r="U39" i="7"/>
  <c r="T39" i="7"/>
  <c r="M39" i="7"/>
  <c r="J39" i="7" s="1"/>
  <c r="I39" i="7"/>
  <c r="AI38" i="7"/>
  <c r="AG38" i="7"/>
  <c r="AF38" i="7"/>
  <c r="U38" i="7"/>
  <c r="T38" i="7"/>
  <c r="M38" i="7"/>
  <c r="J38" i="7" s="1"/>
  <c r="I38" i="7"/>
  <c r="AI37" i="7"/>
  <c r="AG37" i="7"/>
  <c r="AF37" i="7"/>
  <c r="U37" i="7"/>
  <c r="T37" i="7"/>
  <c r="M37" i="7"/>
  <c r="J37" i="7" s="1"/>
  <c r="I37" i="7"/>
  <c r="AI36" i="7"/>
  <c r="AG36" i="7"/>
  <c r="AF36" i="7"/>
  <c r="U36" i="7"/>
  <c r="T36" i="7"/>
  <c r="M36" i="7"/>
  <c r="J36" i="7" s="1"/>
  <c r="I36" i="7"/>
  <c r="AI35" i="7"/>
  <c r="AG35" i="7"/>
  <c r="AF35" i="7"/>
  <c r="U35" i="7"/>
  <c r="T35" i="7"/>
  <c r="M35" i="7"/>
  <c r="J35" i="7" s="1"/>
  <c r="I35" i="7"/>
  <c r="AI34" i="7"/>
  <c r="AG34" i="7"/>
  <c r="AF34" i="7"/>
  <c r="U34" i="7"/>
  <c r="T34" i="7"/>
  <c r="M34" i="7"/>
  <c r="J34" i="7" s="1"/>
  <c r="I34" i="7"/>
  <c r="AI33" i="7"/>
  <c r="AG33" i="7"/>
  <c r="AF33" i="7"/>
  <c r="U33" i="7"/>
  <c r="T33" i="7"/>
  <c r="AI32" i="7"/>
  <c r="AG32" i="7"/>
  <c r="AF32" i="7"/>
  <c r="U32" i="7"/>
  <c r="T32" i="7"/>
  <c r="M32" i="7"/>
  <c r="J32" i="7"/>
  <c r="I32" i="7"/>
  <c r="AI31" i="7"/>
  <c r="AG31" i="7"/>
  <c r="AF31" i="7"/>
  <c r="U31" i="7"/>
  <c r="T31" i="7"/>
  <c r="M31" i="7"/>
  <c r="J31" i="7"/>
  <c r="I31" i="7"/>
  <c r="AI30" i="7"/>
  <c r="AG30" i="7"/>
  <c r="AF30" i="7"/>
  <c r="U30" i="7"/>
  <c r="T30" i="7"/>
  <c r="V30" i="7" s="1"/>
  <c r="M30" i="7"/>
  <c r="J30" i="7"/>
  <c r="I30" i="7"/>
  <c r="AI29" i="7"/>
  <c r="AG29" i="7"/>
  <c r="AF29" i="7"/>
  <c r="U29" i="7"/>
  <c r="T29" i="7"/>
  <c r="M29" i="7"/>
  <c r="J29" i="7"/>
  <c r="I29" i="7"/>
  <c r="AI28" i="7"/>
  <c r="AG28" i="7"/>
  <c r="AF28" i="7"/>
  <c r="U28" i="7"/>
  <c r="T28" i="7"/>
  <c r="M28" i="7"/>
  <c r="J28" i="7"/>
  <c r="I28" i="7"/>
  <c r="AI27" i="7"/>
  <c r="AG27" i="7"/>
  <c r="AF27" i="7"/>
  <c r="U27" i="7"/>
  <c r="T27" i="7"/>
  <c r="M27" i="7"/>
  <c r="J27" i="7"/>
  <c r="I27" i="7"/>
  <c r="AI26" i="7"/>
  <c r="AG26" i="7"/>
  <c r="AF26" i="7"/>
  <c r="U26" i="7"/>
  <c r="T26" i="7"/>
  <c r="V26" i="7" s="1"/>
  <c r="M26" i="7"/>
  <c r="J26" i="7"/>
  <c r="I26" i="7"/>
  <c r="AI25" i="7"/>
  <c r="AG25" i="7"/>
  <c r="AF25" i="7"/>
  <c r="U25" i="7"/>
  <c r="T25" i="7"/>
  <c r="M25" i="7"/>
  <c r="J25" i="7"/>
  <c r="I25" i="7"/>
  <c r="AI24" i="7"/>
  <c r="AG24" i="7"/>
  <c r="AF24" i="7"/>
  <c r="U24" i="7"/>
  <c r="T24" i="7"/>
  <c r="V24" i="7" s="1"/>
  <c r="M24" i="7"/>
  <c r="J24" i="7"/>
  <c r="I24" i="7"/>
  <c r="AI23" i="7"/>
  <c r="AG23" i="7"/>
  <c r="AF23" i="7"/>
  <c r="U23" i="7"/>
  <c r="T23" i="7"/>
  <c r="V23" i="7" s="1"/>
  <c r="M23" i="7"/>
  <c r="J23" i="7"/>
  <c r="I23" i="7"/>
  <c r="AI22" i="7"/>
  <c r="AG22" i="7"/>
  <c r="AF22" i="7"/>
  <c r="U22" i="7"/>
  <c r="T22" i="7"/>
  <c r="M22" i="7"/>
  <c r="J22" i="7"/>
  <c r="I22" i="7"/>
  <c r="AI21" i="7"/>
  <c r="AG21" i="7"/>
  <c r="AF21" i="7"/>
  <c r="U21" i="7"/>
  <c r="T21" i="7"/>
  <c r="V21" i="7" s="1"/>
  <c r="M21" i="7"/>
  <c r="J21" i="7"/>
  <c r="I21" i="7"/>
  <c r="AI20" i="7"/>
  <c r="AG20" i="7"/>
  <c r="AF20" i="7"/>
  <c r="U20" i="7"/>
  <c r="T20" i="7"/>
  <c r="M20" i="7"/>
  <c r="J20" i="7"/>
  <c r="I20" i="7"/>
  <c r="AI19" i="7"/>
  <c r="AG19" i="7"/>
  <c r="AF19" i="7"/>
  <c r="U19" i="7"/>
  <c r="AH19" i="7" s="1"/>
  <c r="T19" i="7"/>
  <c r="M19" i="7"/>
  <c r="J19" i="7"/>
  <c r="I19" i="7"/>
  <c r="AI18" i="7"/>
  <c r="AG18" i="7"/>
  <c r="AF18" i="7"/>
  <c r="U18" i="7"/>
  <c r="T18" i="7"/>
  <c r="V18" i="7" s="1"/>
  <c r="M18" i="7"/>
  <c r="J18" i="7"/>
  <c r="I18" i="7"/>
  <c r="AI17" i="7"/>
  <c r="AG17" i="7"/>
  <c r="AF17" i="7"/>
  <c r="U17" i="7"/>
  <c r="T17" i="7"/>
  <c r="M17" i="7"/>
  <c r="J17" i="7"/>
  <c r="I17" i="7"/>
  <c r="AH16" i="7"/>
  <c r="AI16" i="7"/>
  <c r="AG16" i="7"/>
  <c r="AF16" i="7"/>
  <c r="U16" i="7"/>
  <c r="T16" i="7"/>
  <c r="V16" i="7" s="1"/>
  <c r="M16" i="7"/>
  <c r="J16" i="7"/>
  <c r="I16" i="7"/>
  <c r="AI15" i="7"/>
  <c r="AG15" i="7"/>
  <c r="AF15" i="7"/>
  <c r="U15" i="7"/>
  <c r="AH15" i="7" s="1"/>
  <c r="T15" i="7"/>
  <c r="V15" i="7" s="1"/>
  <c r="M15" i="7"/>
  <c r="J15" i="7"/>
  <c r="I15" i="7"/>
  <c r="AI14" i="7"/>
  <c r="AG14" i="7"/>
  <c r="AF14" i="7"/>
  <c r="U14" i="7"/>
  <c r="T14" i="7"/>
  <c r="M14" i="7"/>
  <c r="J14" i="7"/>
  <c r="I14" i="7"/>
  <c r="AI13" i="7"/>
  <c r="AG13" i="7"/>
  <c r="AF13" i="7"/>
  <c r="U13" i="7"/>
  <c r="T13" i="7"/>
  <c r="V13" i="7" s="1"/>
  <c r="M13" i="7"/>
  <c r="J13" i="7"/>
  <c r="I13" i="7"/>
  <c r="AI12" i="7"/>
  <c r="AG12" i="7"/>
  <c r="AF12" i="7"/>
  <c r="U12" i="7"/>
  <c r="AH12" i="7" s="1"/>
  <c r="T12" i="7"/>
  <c r="M12" i="7"/>
  <c r="J12" i="7"/>
  <c r="I12" i="7"/>
  <c r="AI11" i="7"/>
  <c r="AG11" i="7"/>
  <c r="AF11" i="7"/>
  <c r="U11" i="7"/>
  <c r="AH11" i="7" s="1"/>
  <c r="T11" i="7"/>
  <c r="M11" i="7"/>
  <c r="J11" i="7"/>
  <c r="I11" i="7"/>
  <c r="AI10" i="7"/>
  <c r="AG10" i="7"/>
  <c r="AF10" i="7"/>
  <c r="U10" i="7"/>
  <c r="T10" i="7"/>
  <c r="V10" i="7" s="1"/>
  <c r="M10" i="7"/>
  <c r="J10" i="7"/>
  <c r="I10" i="7"/>
  <c r="AI9" i="7"/>
  <c r="AG9" i="7"/>
  <c r="AF9" i="7"/>
  <c r="U9" i="7"/>
  <c r="T9" i="7"/>
  <c r="M9" i="7"/>
  <c r="J9" i="7"/>
  <c r="I9" i="7"/>
  <c r="AH8" i="7"/>
  <c r="AI8" i="7"/>
  <c r="AG8" i="7"/>
  <c r="AF8" i="7"/>
  <c r="U8" i="7"/>
  <c r="T8" i="7"/>
  <c r="M8" i="7"/>
  <c r="J8" i="7"/>
  <c r="I8" i="7"/>
  <c r="AI7" i="7"/>
  <c r="AG7" i="7"/>
  <c r="AF7" i="7"/>
  <c r="U7" i="7"/>
  <c r="T7" i="7"/>
  <c r="M7" i="7"/>
  <c r="J7" i="7"/>
  <c r="I7" i="7"/>
  <c r="AI6" i="7"/>
  <c r="AI48" i="7" s="1"/>
  <c r="AG6" i="7"/>
  <c r="AG48" i="7" s="1"/>
  <c r="AF6" i="7"/>
  <c r="V6" i="7"/>
  <c r="U6" i="7"/>
  <c r="T6" i="7"/>
  <c r="M6" i="7"/>
  <c r="M48" i="7" s="1"/>
  <c r="J6" i="7"/>
  <c r="I6" i="7"/>
  <c r="I48" i="7" s="1"/>
  <c r="AH23" i="7" l="1"/>
  <c r="AH41" i="7"/>
  <c r="AH40" i="7"/>
  <c r="AH20" i="7"/>
  <c r="AJ48" i="7"/>
  <c r="Y48" i="7"/>
  <c r="AB48" i="7"/>
  <c r="AH14" i="7"/>
  <c r="AH17" i="7"/>
  <c r="AH18" i="7"/>
  <c r="AH21" i="7"/>
  <c r="AH9" i="7"/>
  <c r="AH10" i="7"/>
  <c r="AH13" i="7"/>
  <c r="AH25" i="7"/>
  <c r="V47" i="7"/>
  <c r="V8" i="7"/>
  <c r="V11" i="7"/>
  <c r="V14" i="7"/>
  <c r="V19" i="7"/>
  <c r="V22" i="7"/>
  <c r="V28" i="7"/>
  <c r="AH29" i="7"/>
  <c r="V32" i="7"/>
  <c r="V7" i="7"/>
  <c r="V9" i="7"/>
  <c r="V12" i="7"/>
  <c r="V17" i="7"/>
  <c r="V20" i="7"/>
  <c r="V25" i="7"/>
  <c r="AH26" i="7"/>
  <c r="V29" i="7"/>
  <c r="AH30" i="7"/>
  <c r="AH42" i="7"/>
  <c r="U48" i="7"/>
  <c r="AH27" i="7"/>
  <c r="AH31" i="7"/>
  <c r="V44" i="7"/>
  <c r="AH45" i="7"/>
  <c r="V46" i="7"/>
  <c r="AH7" i="7"/>
  <c r="V27" i="7"/>
  <c r="AH28" i="7"/>
  <c r="V31" i="7"/>
  <c r="AH32" i="7"/>
  <c r="V33" i="7"/>
  <c r="V34" i="7"/>
  <c r="V35" i="7"/>
  <c r="V36" i="7"/>
  <c r="V37" i="7"/>
  <c r="V38" i="7"/>
  <c r="V39" i="7"/>
  <c r="V45" i="7"/>
  <c r="AH47" i="7"/>
  <c r="T48" i="7"/>
  <c r="AF48" i="7"/>
  <c r="J48" i="7"/>
  <c r="AH33" i="7"/>
  <c r="AH34" i="7"/>
  <c r="AH35" i="7"/>
  <c r="AH36" i="7"/>
  <c r="AH37" i="7"/>
  <c r="AH38" i="7"/>
  <c r="AH39" i="7"/>
  <c r="V41" i="7"/>
  <c r="V43" i="7"/>
  <c r="J44" i="7"/>
  <c r="AH46" i="7"/>
  <c r="V5" i="5"/>
  <c r="V9" i="5"/>
  <c r="V13" i="5"/>
  <c r="V17" i="5"/>
  <c r="V21" i="5"/>
  <c r="V25" i="5"/>
  <c r="V29" i="5"/>
  <c r="V33" i="5"/>
  <c r="V37" i="5"/>
  <c r="V41" i="5"/>
  <c r="V45" i="5"/>
  <c r="U5" i="5"/>
  <c r="U6" i="5"/>
  <c r="V6" i="5" s="1"/>
  <c r="U7" i="5"/>
  <c r="V7" i="5" s="1"/>
  <c r="U8" i="5"/>
  <c r="U9" i="5"/>
  <c r="U10" i="5"/>
  <c r="V10" i="5" s="1"/>
  <c r="U11" i="5"/>
  <c r="V11" i="5" s="1"/>
  <c r="U12" i="5"/>
  <c r="U13" i="5"/>
  <c r="U14" i="5"/>
  <c r="V14" i="5" s="1"/>
  <c r="U15" i="5"/>
  <c r="V15" i="5" s="1"/>
  <c r="U16" i="5"/>
  <c r="U17" i="5"/>
  <c r="U18" i="5"/>
  <c r="V18" i="5" s="1"/>
  <c r="U19" i="5"/>
  <c r="V19" i="5" s="1"/>
  <c r="U20" i="5"/>
  <c r="U21" i="5"/>
  <c r="U22" i="5"/>
  <c r="V22" i="5" s="1"/>
  <c r="U23" i="5"/>
  <c r="V23" i="5" s="1"/>
  <c r="U24" i="5"/>
  <c r="U25" i="5"/>
  <c r="U26" i="5"/>
  <c r="V26" i="5" s="1"/>
  <c r="U27" i="5"/>
  <c r="V27" i="5" s="1"/>
  <c r="U28" i="5"/>
  <c r="U29" i="5"/>
  <c r="U30" i="5"/>
  <c r="V30" i="5" s="1"/>
  <c r="U31" i="5"/>
  <c r="V31" i="5" s="1"/>
  <c r="U32" i="5"/>
  <c r="U33" i="5"/>
  <c r="U34" i="5"/>
  <c r="V34" i="5" s="1"/>
  <c r="U35" i="5"/>
  <c r="V35" i="5" s="1"/>
  <c r="U36" i="5"/>
  <c r="U37" i="5"/>
  <c r="U38" i="5"/>
  <c r="V38" i="5" s="1"/>
  <c r="U39" i="5"/>
  <c r="V39" i="5" s="1"/>
  <c r="U40" i="5"/>
  <c r="U41" i="5"/>
  <c r="U42" i="5"/>
  <c r="V42" i="5" s="1"/>
  <c r="U43" i="5"/>
  <c r="V43" i="5" s="1"/>
  <c r="U44" i="5"/>
  <c r="U45" i="5"/>
  <c r="S46" i="5"/>
  <c r="Q46" i="5"/>
  <c r="O46" i="5"/>
  <c r="AH21" i="5"/>
  <c r="U4" i="5"/>
  <c r="V4" i="5" s="1"/>
  <c r="T5" i="5"/>
  <c r="T6" i="5"/>
  <c r="T7" i="5"/>
  <c r="T8" i="5"/>
  <c r="V8" i="5" s="1"/>
  <c r="T9" i="5"/>
  <c r="T10" i="5"/>
  <c r="T11" i="5"/>
  <c r="T12" i="5"/>
  <c r="V12" i="5" s="1"/>
  <c r="T13" i="5"/>
  <c r="T14" i="5"/>
  <c r="T15" i="5"/>
  <c r="T16" i="5"/>
  <c r="V16" i="5" s="1"/>
  <c r="T17" i="5"/>
  <c r="T18" i="5"/>
  <c r="T19" i="5"/>
  <c r="T20" i="5"/>
  <c r="V20" i="5" s="1"/>
  <c r="T21" i="5"/>
  <c r="T22" i="5"/>
  <c r="T23" i="5"/>
  <c r="T24" i="5"/>
  <c r="V24" i="5" s="1"/>
  <c r="T25" i="5"/>
  <c r="T26" i="5"/>
  <c r="T27" i="5"/>
  <c r="T28" i="5"/>
  <c r="V28" i="5" s="1"/>
  <c r="T29" i="5"/>
  <c r="T30" i="5"/>
  <c r="T31" i="5"/>
  <c r="T32" i="5"/>
  <c r="V32" i="5" s="1"/>
  <c r="T33" i="5"/>
  <c r="T34" i="5"/>
  <c r="T35" i="5"/>
  <c r="T36" i="5"/>
  <c r="V36" i="5" s="1"/>
  <c r="T37" i="5"/>
  <c r="T38" i="5"/>
  <c r="T39" i="5"/>
  <c r="T40" i="5"/>
  <c r="V40" i="5" s="1"/>
  <c r="T41" i="5"/>
  <c r="T42" i="5"/>
  <c r="T43" i="5"/>
  <c r="T44" i="5"/>
  <c r="V44" i="5" s="1"/>
  <c r="T45" i="5"/>
  <c r="T4" i="5"/>
  <c r="AC46" i="5"/>
  <c r="AB46" i="5"/>
  <c r="AA46" i="5"/>
  <c r="Y46" i="5"/>
  <c r="X46" i="5"/>
  <c r="W46" i="5"/>
  <c r="R46" i="5"/>
  <c r="P46" i="5"/>
  <c r="N46" i="5"/>
  <c r="H46" i="5"/>
  <c r="G46" i="5"/>
  <c r="F46" i="5"/>
  <c r="E46" i="5"/>
  <c r="D46" i="5"/>
  <c r="C46" i="5"/>
  <c r="AG45" i="5"/>
  <c r="AE45" i="5"/>
  <c r="AD45" i="5"/>
  <c r="Z45" i="5"/>
  <c r="AH45" i="5" s="1"/>
  <c r="AG44" i="5"/>
  <c r="AE44" i="5"/>
  <c r="AD44" i="5"/>
  <c r="Z44" i="5"/>
  <c r="AH44" i="5" s="1"/>
  <c r="AG43" i="5"/>
  <c r="AE43" i="5"/>
  <c r="AD43" i="5"/>
  <c r="Z43" i="5"/>
  <c r="AG42" i="5"/>
  <c r="AE42" i="5"/>
  <c r="AD42" i="5"/>
  <c r="Z42" i="5"/>
  <c r="M42" i="5"/>
  <c r="I42" i="5"/>
  <c r="J42" i="5" s="1"/>
  <c r="AG41" i="5"/>
  <c r="AE41" i="5"/>
  <c r="AD41" i="5"/>
  <c r="Z41" i="5"/>
  <c r="AG40" i="5"/>
  <c r="AE40" i="5"/>
  <c r="AD40" i="5"/>
  <c r="Z40" i="5"/>
  <c r="I40" i="5"/>
  <c r="J40" i="5" s="1"/>
  <c r="AG39" i="5"/>
  <c r="AE39" i="5"/>
  <c r="AD39" i="5"/>
  <c r="Z39" i="5"/>
  <c r="AH39" i="5" s="1"/>
  <c r="AF39" i="5" s="1"/>
  <c r="AG38" i="5"/>
  <c r="AE38" i="5"/>
  <c r="AD38" i="5"/>
  <c r="Z38" i="5"/>
  <c r="AH38" i="5" s="1"/>
  <c r="AG37" i="5"/>
  <c r="AE37" i="5"/>
  <c r="AD37" i="5"/>
  <c r="Z37" i="5"/>
  <c r="M37" i="5"/>
  <c r="I37" i="5"/>
  <c r="J37" i="5" s="1"/>
  <c r="AG36" i="5"/>
  <c r="AE36" i="5"/>
  <c r="AD36" i="5"/>
  <c r="Z36" i="5"/>
  <c r="M36" i="5"/>
  <c r="I36" i="5"/>
  <c r="AG35" i="5"/>
  <c r="AE35" i="5"/>
  <c r="AD35" i="5"/>
  <c r="Z35" i="5"/>
  <c r="M35" i="5"/>
  <c r="I35" i="5"/>
  <c r="J35" i="5" s="1"/>
  <c r="AG34" i="5"/>
  <c r="AE34" i="5"/>
  <c r="AD34" i="5"/>
  <c r="Z34" i="5"/>
  <c r="M34" i="5"/>
  <c r="AH34" i="5" s="1"/>
  <c r="I34" i="5"/>
  <c r="AG33" i="5"/>
  <c r="AE33" i="5"/>
  <c r="AD33" i="5"/>
  <c r="Z33" i="5"/>
  <c r="M33" i="5"/>
  <c r="AH33" i="5" s="1"/>
  <c r="I33" i="5"/>
  <c r="J33" i="5" s="1"/>
  <c r="AG32" i="5"/>
  <c r="AE32" i="5"/>
  <c r="AD32" i="5"/>
  <c r="Z32" i="5"/>
  <c r="M32" i="5"/>
  <c r="I32" i="5"/>
  <c r="AG31" i="5"/>
  <c r="AE31" i="5"/>
  <c r="AD31" i="5"/>
  <c r="Z31" i="5"/>
  <c r="AG30" i="5"/>
  <c r="AE30" i="5"/>
  <c r="AD30" i="5"/>
  <c r="Z30" i="5"/>
  <c r="AH30" i="5" s="1"/>
  <c r="AF30" i="5" s="1"/>
  <c r="M30" i="5"/>
  <c r="I30" i="5"/>
  <c r="J30" i="5" s="1"/>
  <c r="AG29" i="5"/>
  <c r="AE29" i="5"/>
  <c r="AD29" i="5"/>
  <c r="Z29" i="5"/>
  <c r="M29" i="5"/>
  <c r="AH29" i="5" s="1"/>
  <c r="J29" i="5"/>
  <c r="I29" i="5"/>
  <c r="AG28" i="5"/>
  <c r="AE28" i="5"/>
  <c r="AD28" i="5"/>
  <c r="Z28" i="5"/>
  <c r="M28" i="5"/>
  <c r="AH28" i="5" s="1"/>
  <c r="I28" i="5"/>
  <c r="J28" i="5" s="1"/>
  <c r="AG27" i="5"/>
  <c r="AE27" i="5"/>
  <c r="AD27" i="5"/>
  <c r="Z27" i="5"/>
  <c r="M27" i="5"/>
  <c r="AH27" i="5" s="1"/>
  <c r="I27" i="5"/>
  <c r="AG26" i="5"/>
  <c r="AE26" i="5"/>
  <c r="AD26" i="5"/>
  <c r="Z26" i="5"/>
  <c r="M26" i="5"/>
  <c r="I26" i="5"/>
  <c r="J26" i="5" s="1"/>
  <c r="AG25" i="5"/>
  <c r="AE25" i="5"/>
  <c r="AD25" i="5"/>
  <c r="Z25" i="5"/>
  <c r="M25" i="5"/>
  <c r="I25" i="5"/>
  <c r="J25" i="5" s="1"/>
  <c r="AG24" i="5"/>
  <c r="AE24" i="5"/>
  <c r="AD24" i="5"/>
  <c r="Z24" i="5"/>
  <c r="M24" i="5"/>
  <c r="I24" i="5"/>
  <c r="AG23" i="5"/>
  <c r="AE23" i="5"/>
  <c r="AD23" i="5"/>
  <c r="Z23" i="5"/>
  <c r="M23" i="5"/>
  <c r="I23" i="5"/>
  <c r="J23" i="5" s="1"/>
  <c r="AG22" i="5"/>
  <c r="AE22" i="5"/>
  <c r="AD22" i="5"/>
  <c r="Z22" i="5"/>
  <c r="M22" i="5"/>
  <c r="I22" i="5"/>
  <c r="J22" i="5" s="1"/>
  <c r="AG21" i="5"/>
  <c r="AE21" i="5"/>
  <c r="AD21" i="5"/>
  <c r="Z21" i="5"/>
  <c r="M21" i="5"/>
  <c r="J21" i="5"/>
  <c r="I21" i="5"/>
  <c r="AG20" i="5"/>
  <c r="AE20" i="5"/>
  <c r="AD20" i="5"/>
  <c r="Z20" i="5"/>
  <c r="M20" i="5"/>
  <c r="I20" i="5"/>
  <c r="J20" i="5" s="1"/>
  <c r="AG19" i="5"/>
  <c r="AE19" i="5"/>
  <c r="AD19" i="5"/>
  <c r="Z19" i="5"/>
  <c r="M19" i="5"/>
  <c r="J19" i="5" s="1"/>
  <c r="I19" i="5"/>
  <c r="AG18" i="5"/>
  <c r="AE18" i="5"/>
  <c r="AD18" i="5"/>
  <c r="Z18" i="5"/>
  <c r="M18" i="5"/>
  <c r="AH18" i="5" s="1"/>
  <c r="AF18" i="5" s="1"/>
  <c r="I18" i="5"/>
  <c r="J18" i="5" s="1"/>
  <c r="AG17" i="5"/>
  <c r="AE17" i="5"/>
  <c r="AD17" i="5"/>
  <c r="Z17" i="5"/>
  <c r="M17" i="5"/>
  <c r="AH17" i="5" s="1"/>
  <c r="I17" i="5"/>
  <c r="J17" i="5" s="1"/>
  <c r="AG16" i="5"/>
  <c r="AE16" i="5"/>
  <c r="AD16" i="5"/>
  <c r="Z16" i="5"/>
  <c r="M16" i="5"/>
  <c r="I16" i="5"/>
  <c r="AG15" i="5"/>
  <c r="AE15" i="5"/>
  <c r="AD15" i="5"/>
  <c r="AH15" i="5" s="1"/>
  <c r="Z15" i="5"/>
  <c r="M15" i="5"/>
  <c r="I15" i="5"/>
  <c r="J15" i="5" s="1"/>
  <c r="AG14" i="5"/>
  <c r="AE14" i="5"/>
  <c r="AD14" i="5"/>
  <c r="Z14" i="5"/>
  <c r="AH14" i="5" s="1"/>
  <c r="AF14" i="5" s="1"/>
  <c r="M14" i="5"/>
  <c r="I14" i="5"/>
  <c r="J14" i="5" s="1"/>
  <c r="AG13" i="5"/>
  <c r="AE13" i="5"/>
  <c r="AD13" i="5"/>
  <c r="Z13" i="5"/>
  <c r="M13" i="5"/>
  <c r="J13" i="5"/>
  <c r="I13" i="5"/>
  <c r="AG12" i="5"/>
  <c r="AE12" i="5"/>
  <c r="AD12" i="5"/>
  <c r="Z12" i="5"/>
  <c r="M12" i="5"/>
  <c r="I12" i="5"/>
  <c r="J12" i="5" s="1"/>
  <c r="AG11" i="5"/>
  <c r="AE11" i="5"/>
  <c r="AD11" i="5"/>
  <c r="Z11" i="5"/>
  <c r="M11" i="5"/>
  <c r="J11" i="5" s="1"/>
  <c r="I11" i="5"/>
  <c r="AG10" i="5"/>
  <c r="AE10" i="5"/>
  <c r="AD10" i="5"/>
  <c r="Z10" i="5"/>
  <c r="M10" i="5"/>
  <c r="AH10" i="5" s="1"/>
  <c r="AF10" i="5" s="1"/>
  <c r="I10" i="5"/>
  <c r="J10" i="5" s="1"/>
  <c r="AG9" i="5"/>
  <c r="AE9" i="5"/>
  <c r="AD9" i="5"/>
  <c r="Z9" i="5"/>
  <c r="M9" i="5"/>
  <c r="AH9" i="5" s="1"/>
  <c r="I9" i="5"/>
  <c r="J9" i="5" s="1"/>
  <c r="AG8" i="5"/>
  <c r="AE8" i="5"/>
  <c r="AD8" i="5"/>
  <c r="Z8" i="5"/>
  <c r="M8" i="5"/>
  <c r="I8" i="5"/>
  <c r="AG7" i="5"/>
  <c r="AE7" i="5"/>
  <c r="AD7" i="5"/>
  <c r="AH7" i="5" s="1"/>
  <c r="Z7" i="5"/>
  <c r="M7" i="5"/>
  <c r="I7" i="5"/>
  <c r="J7" i="5" s="1"/>
  <c r="AG6" i="5"/>
  <c r="AE6" i="5"/>
  <c r="AD6" i="5"/>
  <c r="Z6" i="5"/>
  <c r="AH6" i="5" s="1"/>
  <c r="AF6" i="5" s="1"/>
  <c r="M6" i="5"/>
  <c r="I6" i="5"/>
  <c r="J6" i="5" s="1"/>
  <c r="AG5" i="5"/>
  <c r="AE5" i="5"/>
  <c r="AD5" i="5"/>
  <c r="Z5" i="5"/>
  <c r="M5" i="5"/>
  <c r="AH5" i="5" s="1"/>
  <c r="J5" i="5"/>
  <c r="I5" i="5"/>
  <c r="AG4" i="5"/>
  <c r="AE4" i="5"/>
  <c r="AD4" i="5"/>
  <c r="AD46" i="5" s="1"/>
  <c r="Z4" i="5"/>
  <c r="M4" i="5"/>
  <c r="I4" i="5"/>
  <c r="J4" i="5" s="1"/>
  <c r="V48" i="7" l="1"/>
  <c r="AH6" i="7"/>
  <c r="AH48" i="7" s="1"/>
  <c r="V46" i="5"/>
  <c r="T46" i="5"/>
  <c r="AG46" i="5"/>
  <c r="AH41" i="5"/>
  <c r="AF41" i="5" s="1"/>
  <c r="AH25" i="5"/>
  <c r="AF25" i="5" s="1"/>
  <c r="AE46" i="5"/>
  <c r="AH19" i="5"/>
  <c r="M46" i="5"/>
  <c r="Z46" i="5"/>
  <c r="J8" i="5"/>
  <c r="J16" i="5"/>
  <c r="J24" i="5"/>
  <c r="J27" i="5"/>
  <c r="AH40" i="5"/>
  <c r="U46" i="5"/>
  <c r="AH35" i="5"/>
  <c r="AH13" i="5"/>
  <c r="AF13" i="5" s="1"/>
  <c r="AF9" i="5"/>
  <c r="AH8" i="5"/>
  <c r="AF8" i="5" s="1"/>
  <c r="AH26" i="5"/>
  <c r="AF26" i="5" s="1"/>
  <c r="AH12" i="5"/>
  <c r="AF12" i="5" s="1"/>
  <c r="AH4" i="5"/>
  <c r="AH23" i="5"/>
  <c r="AF23" i="5" s="1"/>
  <c r="AH31" i="5"/>
  <c r="AF31" i="5" s="1"/>
  <c r="AH37" i="5"/>
  <c r="AF37" i="5" s="1"/>
  <c r="AH43" i="5"/>
  <c r="AF43" i="5" s="1"/>
  <c r="AF38" i="5"/>
  <c r="AH36" i="5"/>
  <c r="AF36" i="5" s="1"/>
  <c r="AF5" i="5"/>
  <c r="AH42" i="5"/>
  <c r="AF42" i="5" s="1"/>
  <c r="AF34" i="5"/>
  <c r="AH32" i="5"/>
  <c r="AF32" i="5" s="1"/>
  <c r="AF27" i="5"/>
  <c r="AH24" i="5"/>
  <c r="AF24" i="5" s="1"/>
  <c r="AH22" i="5"/>
  <c r="AF22" i="5" s="1"/>
  <c r="AF21" i="5"/>
  <c r="AH20" i="5"/>
  <c r="AF20" i="5" s="1"/>
  <c r="AF17" i="5"/>
  <c r="AH16" i="5"/>
  <c r="AF16" i="5" s="1"/>
  <c r="AH11" i="5"/>
  <c r="AF7" i="5"/>
  <c r="AF15" i="5"/>
  <c r="AF19" i="5"/>
  <c r="AF33" i="5"/>
  <c r="AF35" i="5"/>
  <c r="AF45" i="5"/>
  <c r="AF44" i="5"/>
  <c r="AF28" i="5"/>
  <c r="AF29" i="5"/>
  <c r="AF40" i="5"/>
  <c r="I46" i="5"/>
  <c r="J32" i="5"/>
  <c r="J34" i="5"/>
  <c r="J36" i="5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5" i="4"/>
  <c r="AB47" i="4" s="1"/>
  <c r="J46" i="5" l="1"/>
  <c r="AH46" i="5"/>
  <c r="AF11" i="5"/>
  <c r="AF4" i="5"/>
  <c r="N47" i="4"/>
  <c r="O47" i="4"/>
  <c r="P47" i="4"/>
  <c r="R47" i="4"/>
  <c r="S47" i="4"/>
  <c r="T47" i="4"/>
  <c r="V47" i="4"/>
  <c r="W47" i="4"/>
  <c r="X47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5" i="4"/>
  <c r="Y47" i="4" s="1"/>
  <c r="Y51" i="4" s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AC39" i="4" s="1"/>
  <c r="AA39" i="4" s="1"/>
  <c r="Q40" i="4"/>
  <c r="Q41" i="4"/>
  <c r="AC41" i="4" s="1"/>
  <c r="AA41" i="4" s="1"/>
  <c r="Q42" i="4"/>
  <c r="AC42" i="4" s="1"/>
  <c r="AA42" i="4" s="1"/>
  <c r="Q43" i="4"/>
  <c r="Q44" i="4"/>
  <c r="Q45" i="4"/>
  <c r="Q46" i="4"/>
  <c r="Q5" i="4"/>
  <c r="AC32" i="4"/>
  <c r="AA32" i="4" s="1"/>
  <c r="AC40" i="4"/>
  <c r="AA40" i="4" s="1"/>
  <c r="AC44" i="4"/>
  <c r="AA44" i="4" s="1"/>
  <c r="AC45" i="4"/>
  <c r="AA45" i="4" s="1"/>
  <c r="AC46" i="4"/>
  <c r="AA46" i="4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5" i="4"/>
  <c r="AF46" i="5" l="1"/>
  <c r="U47" i="4"/>
  <c r="U51" i="4" s="1"/>
  <c r="Q47" i="4"/>
  <c r="Q51" i="4" s="1"/>
  <c r="Z47" i="4"/>
  <c r="H47" i="4" l="1"/>
  <c r="G47" i="4"/>
  <c r="F47" i="4"/>
  <c r="E47" i="4"/>
  <c r="D47" i="4"/>
  <c r="C47" i="4"/>
  <c r="M43" i="4"/>
  <c r="AC43" i="4" s="1"/>
  <c r="AA43" i="4" s="1"/>
  <c r="I43" i="4"/>
  <c r="J41" i="4"/>
  <c r="I41" i="4"/>
  <c r="M38" i="4"/>
  <c r="AC38" i="4" s="1"/>
  <c r="AA38" i="4" s="1"/>
  <c r="I38" i="4"/>
  <c r="M37" i="4"/>
  <c r="AC37" i="4" s="1"/>
  <c r="AA37" i="4" s="1"/>
  <c r="I37" i="4"/>
  <c r="M36" i="4"/>
  <c r="AC36" i="4" s="1"/>
  <c r="AA36" i="4" s="1"/>
  <c r="I36" i="4"/>
  <c r="M35" i="4"/>
  <c r="I35" i="4"/>
  <c r="M34" i="4"/>
  <c r="AC34" i="4" s="1"/>
  <c r="AA34" i="4" s="1"/>
  <c r="I34" i="4"/>
  <c r="M33" i="4"/>
  <c r="AC33" i="4" s="1"/>
  <c r="AA33" i="4" s="1"/>
  <c r="I33" i="4"/>
  <c r="M31" i="4"/>
  <c r="AC31" i="4" s="1"/>
  <c r="AA31" i="4" s="1"/>
  <c r="I31" i="4"/>
  <c r="M30" i="4"/>
  <c r="AC30" i="4" s="1"/>
  <c r="AA30" i="4" s="1"/>
  <c r="I30" i="4"/>
  <c r="M29" i="4"/>
  <c r="AC29" i="4" s="1"/>
  <c r="AA29" i="4" s="1"/>
  <c r="I29" i="4"/>
  <c r="M28" i="4"/>
  <c r="AC28" i="4" s="1"/>
  <c r="AA28" i="4" s="1"/>
  <c r="I28" i="4"/>
  <c r="M27" i="4"/>
  <c r="AC27" i="4" s="1"/>
  <c r="AA27" i="4" s="1"/>
  <c r="I27" i="4"/>
  <c r="M26" i="4"/>
  <c r="AC26" i="4" s="1"/>
  <c r="AA26" i="4" s="1"/>
  <c r="I26" i="4"/>
  <c r="M25" i="4"/>
  <c r="AC25" i="4" s="1"/>
  <c r="AA25" i="4" s="1"/>
  <c r="I25" i="4"/>
  <c r="M24" i="4"/>
  <c r="AC24" i="4" s="1"/>
  <c r="AA24" i="4" s="1"/>
  <c r="I24" i="4"/>
  <c r="M23" i="4"/>
  <c r="AC23" i="4" s="1"/>
  <c r="AA23" i="4" s="1"/>
  <c r="I23" i="4"/>
  <c r="M22" i="4"/>
  <c r="I22" i="4"/>
  <c r="M21" i="4"/>
  <c r="AC21" i="4" s="1"/>
  <c r="AA21" i="4" s="1"/>
  <c r="I21" i="4"/>
  <c r="M20" i="4"/>
  <c r="AC20" i="4" s="1"/>
  <c r="AA20" i="4" s="1"/>
  <c r="I20" i="4"/>
  <c r="M19" i="4"/>
  <c r="AC19" i="4" s="1"/>
  <c r="AA19" i="4" s="1"/>
  <c r="I19" i="4"/>
  <c r="M18" i="4"/>
  <c r="AC18" i="4" s="1"/>
  <c r="AA18" i="4" s="1"/>
  <c r="I18" i="4"/>
  <c r="M17" i="4"/>
  <c r="AC17" i="4" s="1"/>
  <c r="AA17" i="4" s="1"/>
  <c r="I17" i="4"/>
  <c r="M16" i="4"/>
  <c r="AC16" i="4" s="1"/>
  <c r="AA16" i="4" s="1"/>
  <c r="I16" i="4"/>
  <c r="M15" i="4"/>
  <c r="AC15" i="4" s="1"/>
  <c r="AA15" i="4" s="1"/>
  <c r="I15" i="4"/>
  <c r="M14" i="4"/>
  <c r="AC14" i="4" s="1"/>
  <c r="AA14" i="4" s="1"/>
  <c r="I14" i="4"/>
  <c r="M13" i="4"/>
  <c r="AC13" i="4" s="1"/>
  <c r="AA13" i="4" s="1"/>
  <c r="I13" i="4"/>
  <c r="M12" i="4"/>
  <c r="AC12" i="4" s="1"/>
  <c r="AA12" i="4" s="1"/>
  <c r="I12" i="4"/>
  <c r="M11" i="4"/>
  <c r="AC11" i="4" s="1"/>
  <c r="AA11" i="4" s="1"/>
  <c r="I11" i="4"/>
  <c r="M10" i="4"/>
  <c r="AC10" i="4" s="1"/>
  <c r="AA10" i="4" s="1"/>
  <c r="I10" i="4"/>
  <c r="M9" i="4"/>
  <c r="AC9" i="4" s="1"/>
  <c r="AA9" i="4" s="1"/>
  <c r="I9" i="4"/>
  <c r="M8" i="4"/>
  <c r="AC8" i="4" s="1"/>
  <c r="AA8" i="4" s="1"/>
  <c r="I8" i="4"/>
  <c r="M7" i="4"/>
  <c r="AC7" i="4" s="1"/>
  <c r="AA7" i="4" s="1"/>
  <c r="I7" i="4"/>
  <c r="M6" i="4"/>
  <c r="AC6" i="4" s="1"/>
  <c r="AA6" i="4" s="1"/>
  <c r="I6" i="4"/>
  <c r="M5" i="4"/>
  <c r="I5" i="4"/>
  <c r="J22" i="4" l="1"/>
  <c r="AC22" i="4"/>
  <c r="AA22" i="4" s="1"/>
  <c r="J35" i="4"/>
  <c r="AC35" i="4"/>
  <c r="AA35" i="4" s="1"/>
  <c r="J5" i="4"/>
  <c r="J9" i="4"/>
  <c r="J17" i="4"/>
  <c r="J21" i="4"/>
  <c r="J25" i="4"/>
  <c r="J34" i="4"/>
  <c r="J38" i="4"/>
  <c r="AC5" i="4"/>
  <c r="M47" i="4"/>
  <c r="J6" i="4"/>
  <c r="J8" i="4"/>
  <c r="J10" i="4"/>
  <c r="J12" i="4"/>
  <c r="J14" i="4"/>
  <c r="J16" i="4"/>
  <c r="J11" i="4"/>
  <c r="J27" i="4"/>
  <c r="J18" i="4"/>
  <c r="J24" i="4"/>
  <c r="J26" i="4"/>
  <c r="J28" i="4"/>
  <c r="J30" i="4"/>
  <c r="J33" i="4"/>
  <c r="J15" i="4"/>
  <c r="J31" i="4"/>
  <c r="J19" i="4"/>
  <c r="J36" i="4"/>
  <c r="J7" i="4"/>
  <c r="J13" i="4"/>
  <c r="J20" i="4"/>
  <c r="J23" i="4"/>
  <c r="J29" i="4"/>
  <c r="J37" i="4"/>
  <c r="J43" i="4"/>
  <c r="I47" i="4"/>
  <c r="G41" i="3"/>
  <c r="E41" i="3"/>
  <c r="C41" i="3"/>
  <c r="AA5" i="4" l="1"/>
  <c r="AA47" i="4" s="1"/>
  <c r="AC47" i="4"/>
  <c r="J47" i="4"/>
  <c r="I21" i="3"/>
  <c r="I23" i="3"/>
  <c r="J7" i="3"/>
  <c r="I7" i="3" s="1"/>
  <c r="J8" i="3"/>
  <c r="I8" i="3" s="1"/>
  <c r="J9" i="3"/>
  <c r="I9" i="3" s="1"/>
  <c r="J10" i="3"/>
  <c r="I10" i="3" s="1"/>
  <c r="J11" i="3"/>
  <c r="I11" i="3" s="1"/>
  <c r="J12" i="3"/>
  <c r="I12" i="3" s="1"/>
  <c r="J13" i="3"/>
  <c r="I13" i="3" s="1"/>
  <c r="J14" i="3"/>
  <c r="I14" i="3" s="1"/>
  <c r="J15" i="3"/>
  <c r="I15" i="3" s="1"/>
  <c r="J16" i="3"/>
  <c r="I16" i="3" s="1"/>
  <c r="J17" i="3"/>
  <c r="I17" i="3" s="1"/>
  <c r="J18" i="3"/>
  <c r="I18" i="3" s="1"/>
  <c r="J19" i="3"/>
  <c r="I19" i="3" s="1"/>
  <c r="J20" i="3"/>
  <c r="I20" i="3" s="1"/>
  <c r="J21" i="3"/>
  <c r="J22" i="3"/>
  <c r="I22" i="3" s="1"/>
  <c r="J23" i="3"/>
  <c r="J24" i="3"/>
  <c r="I24" i="3" s="1"/>
  <c r="J25" i="3"/>
  <c r="I25" i="3" s="1"/>
  <c r="J26" i="3"/>
  <c r="I26" i="3" s="1"/>
  <c r="J27" i="3"/>
  <c r="I27" i="3" s="1"/>
  <c r="J28" i="3"/>
  <c r="I28" i="3" s="1"/>
  <c r="J29" i="3"/>
  <c r="I29" i="3" s="1"/>
  <c r="J30" i="3"/>
  <c r="I30" i="3" s="1"/>
  <c r="J31" i="3"/>
  <c r="I31" i="3" s="1"/>
  <c r="J32" i="3"/>
  <c r="I32" i="3" s="1"/>
  <c r="J33" i="3"/>
  <c r="I33" i="3" s="1"/>
  <c r="J34" i="3"/>
  <c r="I34" i="3" s="1"/>
  <c r="J35" i="3"/>
  <c r="I35" i="3" s="1"/>
  <c r="J36" i="3"/>
  <c r="I36" i="3" s="1"/>
  <c r="J37" i="3"/>
  <c r="I37" i="3" s="1"/>
  <c r="J38" i="3"/>
  <c r="I38" i="3" s="1"/>
  <c r="J39" i="3"/>
  <c r="I39" i="3" s="1"/>
  <c r="J40" i="3"/>
  <c r="I40" i="3" s="1"/>
  <c r="J6" i="3"/>
  <c r="H41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6" i="3"/>
  <c r="K41" i="3"/>
  <c r="F41" i="3"/>
  <c r="D41" i="3"/>
  <c r="B41" i="3"/>
  <c r="J41" i="3" l="1"/>
  <c r="I6" i="3"/>
  <c r="I41" i="3" s="1"/>
  <c r="G41" i="2"/>
  <c r="F41" i="2"/>
  <c r="E41" i="2"/>
  <c r="D41" i="2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G40" i="1"/>
  <c r="F40" i="1"/>
  <c r="E40" i="1"/>
  <c r="H40" i="1" l="1"/>
</calcChain>
</file>

<file path=xl/sharedStrings.xml><?xml version="1.0" encoding="utf-8"?>
<sst xmlns="http://schemas.openxmlformats.org/spreadsheetml/2006/main" count="1666" uniqueCount="152">
  <si>
    <t xml:space="preserve">FURNIZOR </t>
  </si>
  <si>
    <t>CMI.DR.BARLOIU ADRIAN</t>
  </si>
  <si>
    <t>SIMPLU</t>
  </si>
  <si>
    <t>URBAN</t>
  </si>
  <si>
    <t>CMI.DR MINCA ORTANSA</t>
  </si>
  <si>
    <t>SPECIALIST</t>
  </si>
  <si>
    <t>CMI.DR.CIRSTEA CORNEL</t>
  </si>
  <si>
    <t>RURAL</t>
  </si>
  <si>
    <t>CMI.DR.DUMITRESCU LEON  -DUMITRESCU LEON</t>
  </si>
  <si>
    <t xml:space="preserve">                                                 -DUMITRESCU JULIETA</t>
  </si>
  <si>
    <t>CMI.DR.MANOLACHE MIOARA</t>
  </si>
  <si>
    <t>CMI.DR.PENCEA CRISTINA</t>
  </si>
  <si>
    <t>SCM BRANESTI - DR.SCHNEIDER RALUCA</t>
  </si>
  <si>
    <t xml:space="preserve">PRIMAR </t>
  </si>
  <si>
    <t>CMI.DR.SELARU FLORICA</t>
  </si>
  <si>
    <t>PRIMAR</t>
  </si>
  <si>
    <t>SC STANDARD DENT SRL-   DR.PIRLOGEA LOREDANA</t>
  </si>
  <si>
    <t xml:space="preserve">                                       -DR.VASILESCU ANDREEA</t>
  </si>
  <si>
    <t>CMI DR. STANESCU MIHAELA</t>
  </si>
  <si>
    <t>CMI.DR.UNGUREANU CORNELIA</t>
  </si>
  <si>
    <t>CMI.DR.TALASMAN VIOLETA NAUSICA</t>
  </si>
  <si>
    <t>CMI.DR.ZAHARIA CRISTINA</t>
  </si>
  <si>
    <t>SC MEDICAL STEF SRL-DR.STEFAN CRISTIAN</t>
  </si>
  <si>
    <t xml:space="preserve">                                            -DR.STEFAN ANGELA</t>
  </si>
  <si>
    <t>CMI.DR.STEFAN FOTIN ANDREEA MADALINA</t>
  </si>
  <si>
    <t>CMI.DR. SIMION ROXANA OANA</t>
  </si>
  <si>
    <t>CMI.DR.BALTAGA  STEFANIA</t>
  </si>
  <si>
    <t>SC DENTISTRY MEDICAL CENTER-DR.POPA ANGELICA</t>
  </si>
  <si>
    <t>CMI.DR.FLOREA RAMONA GEANINA</t>
  </si>
  <si>
    <t xml:space="preserve">CMI.DR.IORDAN DUMITRU DONA ANDREEA- DR. IORDAN DONA </t>
  </si>
  <si>
    <t xml:space="preserve">                                                                         -DR.LINCAN GINA</t>
  </si>
  <si>
    <r>
      <t xml:space="preserve">                                                                       </t>
    </r>
    <r>
      <rPr>
        <b/>
        <sz val="8"/>
        <color theme="1"/>
        <rFont val="Arial"/>
        <family val="2"/>
        <charset val="238"/>
      </rPr>
      <t>- DR. KOBASCA KRISTINA</t>
    </r>
  </si>
  <si>
    <t>CMI. DR. NASTASE FLORICA - DR. NASTASE FLORICA</t>
  </si>
  <si>
    <t xml:space="preserve">                                                 -  DR. LOZOVAN IANA  </t>
  </si>
  <si>
    <t>CMI.DR.RADULESCU LELIA SONIA</t>
  </si>
  <si>
    <t>CMI.DR. VISAN ADRIANA</t>
  </si>
  <si>
    <t>CMI DR. COMARNESCU BOGDAN</t>
  </si>
  <si>
    <t>CMI DR. PREDA SIMONA -DR PREDA SIMONA</t>
  </si>
  <si>
    <t>CMI DR.DUTULESCU OANA</t>
  </si>
  <si>
    <t>CMI DR.PLOESTEANU GABRIELA</t>
  </si>
  <si>
    <t>SC GIMED SRL</t>
  </si>
  <si>
    <t>SC BIODERM MEDICAL CENTER SRL - DR.GRIGORESCU ANA</t>
  </si>
  <si>
    <t>TOTAL BUGET</t>
  </si>
  <si>
    <t>IAN CT 2018</t>
  </si>
  <si>
    <t>FEB CT 2018</t>
  </si>
  <si>
    <t>MART CT 2018</t>
  </si>
  <si>
    <t>TRIM I 2018</t>
  </si>
  <si>
    <t>03.01.2018</t>
  </si>
  <si>
    <t>APR CT 2018</t>
  </si>
  <si>
    <t>APRILIE 2018</t>
  </si>
  <si>
    <t>30.03.2018</t>
  </si>
  <si>
    <t>Buget an 2018:949.000,00 lei</t>
  </si>
  <si>
    <t>trim I 2018:217.000,00 LEI</t>
  </si>
  <si>
    <t>Aprilie 2018:72.333,34 lei</t>
  </si>
  <si>
    <t>trim II 2018:237.250,00 LEI</t>
  </si>
  <si>
    <t>trim III 2018:247.375,00 LEI</t>
  </si>
  <si>
    <t>trim IV 2018:247.375,00 LEI</t>
  </si>
  <si>
    <t>REGULARIZAREA TRIM I 2018</t>
  </si>
  <si>
    <t>18.04.2018</t>
  </si>
  <si>
    <t>TRIM I CT 2018</t>
  </si>
  <si>
    <t>REG TRIM I 2018</t>
  </si>
  <si>
    <t>TRIM I 2018 REAL</t>
  </si>
  <si>
    <t>IAN 2018 REAL</t>
  </si>
  <si>
    <t>FEB 2018 REAL</t>
  </si>
  <si>
    <t>MART 2018 REAL</t>
  </si>
  <si>
    <t>NR</t>
  </si>
  <si>
    <t>MAI CT 2018</t>
  </si>
  <si>
    <t>IUN CT 2018</t>
  </si>
  <si>
    <t>TRIM II CT 2018</t>
  </si>
  <si>
    <t>IUL CT 2018</t>
  </si>
  <si>
    <t>AUG CT 2018</t>
  </si>
  <si>
    <t>SEP CT 2018</t>
  </si>
  <si>
    <t>TRIM III  CT 2018</t>
  </si>
  <si>
    <t>OCT CT 2018</t>
  </si>
  <si>
    <t>NOV CT 2018</t>
  </si>
  <si>
    <t>DEC CT 2018</t>
  </si>
  <si>
    <t>TRIM IV CT 2018</t>
  </si>
  <si>
    <t>AN 2018 CT</t>
  </si>
  <si>
    <t xml:space="preserve">                                                 -DR CAIMACAN ALEXANDR</t>
  </si>
  <si>
    <t>CMI DR.PLOESTEANU GABRIELA-DR PLOESTEANU GABRIELA</t>
  </si>
  <si>
    <t xml:space="preserve">                                                       -DR.LUCA IRINA</t>
  </si>
  <si>
    <t xml:space="preserve">                                                       -DR.STOICA ADINA FLORENTINA</t>
  </si>
  <si>
    <t>SC GIMED SRL-DR GHICIU RODICA</t>
  </si>
  <si>
    <t xml:space="preserve">                         -DR DUMITRESCU MARIUS</t>
  </si>
  <si>
    <t>CMI DR DUTULESCU SERBAN</t>
  </si>
  <si>
    <t>SCM MEDICAVOL-DR GALATANU ALEXANDRA</t>
  </si>
  <si>
    <t>CMI DR CIORNOVALIC OANA</t>
  </si>
  <si>
    <t>SIMPLI</t>
  </si>
  <si>
    <t xml:space="preserve">CMI DR. PREDA SIMONA </t>
  </si>
  <si>
    <t>BUGET AN 2018:949.000,00 LEI</t>
  </si>
  <si>
    <t>APRILIE CT:72.333,34 LEI</t>
  </si>
  <si>
    <t>REG TRIM I 2018:4.448,42 LEI</t>
  </si>
  <si>
    <t>MAI-DEC 2018=BUGET AN-TRIM I REAL-APRILIE CT=949.000,00-222.551.60-72.333.34=654.115,06 LEI</t>
  </si>
  <si>
    <t>TRIM I 2018 REAL:212.551,60 LEI</t>
  </si>
  <si>
    <t>MAI-DEC2018 =664.115,06</t>
  </si>
  <si>
    <t>MAI-DEC  CT 2018:   664,115.06 LEI</t>
  </si>
  <si>
    <t>MAI-DEC CT 2018</t>
  </si>
  <si>
    <t>MAI-DEC 2018 PROBA</t>
  </si>
  <si>
    <t xml:space="preserve">buget mai dec calc </t>
  </si>
  <si>
    <t>APRILIE REAL</t>
  </si>
  <si>
    <t>MAI REAL</t>
  </si>
  <si>
    <t>IUNIE REAL</t>
  </si>
  <si>
    <t>TRIM II REAL</t>
  </si>
  <si>
    <t>REGULARIZARE TRIM II</t>
  </si>
  <si>
    <t>18.07.2018</t>
  </si>
  <si>
    <t>REGULARIZAREA TRIM II 2018 STOMA</t>
  </si>
  <si>
    <r>
      <t xml:space="preserve">                                                                       </t>
    </r>
    <r>
      <rPr>
        <b/>
        <sz val="10"/>
        <color theme="1"/>
        <rFont val="Arial"/>
        <family val="2"/>
        <charset val="238"/>
      </rPr>
      <t>- DR. KOBASCA KRISTINA</t>
    </r>
  </si>
  <si>
    <t>SUPL IUL</t>
  </si>
  <si>
    <t>CT FINAL IUL</t>
  </si>
  <si>
    <t>CT  IUL</t>
  </si>
  <si>
    <t>IUL REAL</t>
  </si>
  <si>
    <t>AUG REAL</t>
  </si>
  <si>
    <t>TRIM III REAL</t>
  </si>
  <si>
    <t>REG TRIM III</t>
  </si>
  <si>
    <t>SEPT REAL</t>
  </si>
  <si>
    <t xml:space="preserve">                                                 -DINCULESCU</t>
  </si>
  <si>
    <t>REGULARIZAREA TRIM III 2018 STOMA</t>
  </si>
  <si>
    <t>SUPLIMENTARE TRIM IV 2018</t>
  </si>
  <si>
    <t>SUPLIM OCT 2018</t>
  </si>
  <si>
    <t>OCT CT FINAL 2018</t>
  </si>
  <si>
    <t>942836.97+6163.07=949000.04(CT 2018)</t>
  </si>
  <si>
    <t>simplu</t>
  </si>
  <si>
    <t>OCT REAL</t>
  </si>
  <si>
    <t>DIF OCT 2018</t>
  </si>
  <si>
    <t>SUPL. NOV 2018</t>
  </si>
  <si>
    <t>NOV CT FINAL</t>
  </si>
  <si>
    <t>946873.98+2126.07=949000.05(CT 2018)</t>
  </si>
  <si>
    <t>SUPLIM NOV 2018</t>
  </si>
  <si>
    <t>REG OCT 2018</t>
  </si>
  <si>
    <t>SUPLIM DEC 2018</t>
  </si>
  <si>
    <t>NOV REAL 2018</t>
  </si>
  <si>
    <r>
      <t xml:space="preserve">                                                                </t>
    </r>
    <r>
      <rPr>
        <b/>
        <sz val="10"/>
        <color theme="1"/>
        <rFont val="Arial"/>
        <family val="2"/>
        <charset val="238"/>
      </rPr>
      <t>- DR. KOBASCA KRISTINA</t>
    </r>
  </si>
  <si>
    <t>rest nov</t>
  </si>
  <si>
    <t xml:space="preserve"> + plafon visan dec</t>
  </si>
  <si>
    <t xml:space="preserve">  =</t>
  </si>
  <si>
    <t xml:space="preserve">                                             -DUMITRESCU JULIETA</t>
  </si>
  <si>
    <t xml:space="preserve">                                            DR.VASILESCU ANDREEA</t>
  </si>
  <si>
    <t xml:space="preserve">CMI.DR.IORDAN DUMITRU DONA ANDREEA-  IORDAN DONA </t>
  </si>
  <si>
    <t xml:space="preserve">                                                                 -DR.LINCAN GINA</t>
  </si>
  <si>
    <t xml:space="preserve">                                                                - DR. KOBASCA KRISTINA</t>
  </si>
  <si>
    <t>CMI DR. BARLOIU ADRIAN</t>
  </si>
  <si>
    <t>CMI DR. MINCA ORTANSA</t>
  </si>
  <si>
    <t>CMI DR. CIRSTEA CORNEL</t>
  </si>
  <si>
    <t>CMI DR. DUMITRESCU LEON  -DUMITRESCU LEON</t>
  </si>
  <si>
    <t>CMI DR. MANOLACHE MIOARA</t>
  </si>
  <si>
    <t>CMI DR. PENCEA CRISTINA</t>
  </si>
  <si>
    <t>CMI DR. SELARU FLORICA</t>
  </si>
  <si>
    <t>CMI. DR. STANESCU MIHAELA</t>
  </si>
  <si>
    <t>CMI DR. UNGUREANU CORNELIA</t>
  </si>
  <si>
    <t>CMI DR. TALASMAN VIOLETA NAUSICA</t>
  </si>
  <si>
    <t>IAN 2019</t>
  </si>
  <si>
    <t>PLAFON STOMA IAN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</si>
</sst>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9" fillId="0" borderId="0"/>
  </cellStyleXfs>
  <cellXfs count="210">
    <xf numFmtId="0" fontId="0" fillId="0" borderId="0" xfId="0"/>
    <xf numFmtId="0" fontId="6" fillId="0" borderId="1" xfId="1" applyFont="1" applyBorder="1"/>
    <xf numFmtId="3" fontId="3" fillId="0" borderId="1" xfId="1" applyNumberFormat="1" applyFont="1" applyBorder="1" applyAlignment="1">
      <alignment horizontal="center" wrapText="1"/>
    </xf>
    <xf numFmtId="3" fontId="4" fillId="2" borderId="1" xfId="1" applyNumberFormat="1" applyFont="1" applyFill="1" applyBorder="1"/>
    <xf numFmtId="3" fontId="4" fillId="2" borderId="1" xfId="1" applyNumberFormat="1" applyFont="1" applyFill="1" applyBorder="1" applyAlignment="1">
      <alignment wrapText="1"/>
    </xf>
    <xf numFmtId="3" fontId="5" fillId="2" borderId="1" xfId="1" applyNumberFormat="1" applyFont="1" applyFill="1" applyBorder="1"/>
    <xf numFmtId="4" fontId="4" fillId="0" borderId="1" xfId="1" applyNumberFormat="1" applyFont="1" applyBorder="1" applyAlignment="1"/>
    <xf numFmtId="3" fontId="7" fillId="0" borderId="1" xfId="1" applyNumberFormat="1" applyFont="1" applyFill="1" applyBorder="1" applyAlignment="1">
      <alignment wrapText="1"/>
    </xf>
    <xf numFmtId="0" fontId="10" fillId="0" borderId="1" xfId="0" applyFont="1" applyBorder="1"/>
    <xf numFmtId="4" fontId="1" fillId="0" borderId="1" xfId="0" applyNumberFormat="1" applyFont="1" applyBorder="1"/>
    <xf numFmtId="3" fontId="7" fillId="0" borderId="1" xfId="1" applyNumberFormat="1" applyFont="1" applyBorder="1"/>
    <xf numFmtId="3" fontId="6" fillId="0" borderId="1" xfId="1" applyNumberFormat="1" applyFont="1" applyBorder="1"/>
    <xf numFmtId="3" fontId="7" fillId="0" borderId="1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0" fontId="11" fillId="0" borderId="1" xfId="0" applyFont="1" applyBorder="1"/>
    <xf numFmtId="3" fontId="4" fillId="2" borderId="1" xfId="1" applyNumberFormat="1" applyFont="1" applyFill="1" applyBorder="1" applyAlignment="1"/>
    <xf numFmtId="3" fontId="8" fillId="2" borderId="1" xfId="1" applyNumberFormat="1" applyFont="1" applyFill="1" applyBorder="1" applyAlignment="1">
      <alignment wrapText="1"/>
    </xf>
    <xf numFmtId="0" fontId="6" fillId="2" borderId="1" xfId="1" applyFont="1" applyFill="1" applyBorder="1"/>
    <xf numFmtId="0" fontId="10" fillId="2" borderId="1" xfId="0" applyFont="1" applyFill="1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4" fontId="0" fillId="0" borderId="1" xfId="0" applyNumberFormat="1" applyBorder="1"/>
    <xf numFmtId="164" fontId="12" fillId="0" borderId="1" xfId="0" applyNumberFormat="1" applyFont="1" applyBorder="1"/>
    <xf numFmtId="164" fontId="13" fillId="0" borderId="1" xfId="0" applyNumberFormat="1" applyFont="1" applyBorder="1"/>
    <xf numFmtId="0" fontId="14" fillId="0" borderId="0" xfId="0" applyFont="1"/>
    <xf numFmtId="0" fontId="12" fillId="3" borderId="1" xfId="0" applyFont="1" applyFill="1" applyBorder="1" applyAlignment="1">
      <alignment wrapText="1"/>
    </xf>
    <xf numFmtId="4" fontId="0" fillId="3" borderId="1" xfId="0" applyNumberFormat="1" applyFill="1" applyBorder="1"/>
    <xf numFmtId="4" fontId="12" fillId="3" borderId="1" xfId="0" applyNumberFormat="1" applyFont="1" applyFill="1" applyBorder="1"/>
    <xf numFmtId="0" fontId="1" fillId="0" borderId="0" xfId="0" applyFont="1"/>
    <xf numFmtId="3" fontId="3" fillId="0" borderId="2" xfId="1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2" xfId="0" applyFont="1" applyFill="1" applyBorder="1" applyAlignment="1">
      <alignment wrapText="1"/>
    </xf>
    <xf numFmtId="164" fontId="12" fillId="0" borderId="3" xfId="0" applyNumberFormat="1" applyFont="1" applyBorder="1"/>
    <xf numFmtId="4" fontId="12" fillId="3" borderId="3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4" fontId="0" fillId="2" borderId="1" xfId="0" applyNumberFormat="1" applyFill="1" applyBorder="1"/>
    <xf numFmtId="4" fontId="12" fillId="2" borderId="3" xfId="0" applyNumberFormat="1" applyFont="1" applyFill="1" applyBorder="1"/>
    <xf numFmtId="0" fontId="10" fillId="2" borderId="3" xfId="0" applyFont="1" applyFill="1" applyBorder="1"/>
    <xf numFmtId="164" fontId="0" fillId="0" borderId="3" xfId="0" applyNumberFormat="1" applyBorder="1"/>
    <xf numFmtId="4" fontId="0" fillId="3" borderId="3" xfId="0" applyNumberFormat="1" applyFill="1" applyBorder="1"/>
    <xf numFmtId="4" fontId="0" fillId="2" borderId="3" xfId="0" applyNumberFormat="1" applyFill="1" applyBorder="1"/>
    <xf numFmtId="3" fontId="4" fillId="0" borderId="3" xfId="1" applyNumberFormat="1" applyFont="1" applyFill="1" applyBorder="1" applyAlignment="1">
      <alignment wrapText="1"/>
    </xf>
    <xf numFmtId="0" fontId="15" fillId="2" borderId="0" xfId="0" applyFont="1" applyFill="1" applyBorder="1"/>
    <xf numFmtId="0" fontId="16" fillId="2" borderId="0" xfId="0" applyFont="1" applyFill="1" applyBorder="1"/>
    <xf numFmtId="0" fontId="17" fillId="0" borderId="0" xfId="0" applyFont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4" fontId="0" fillId="0" borderId="0" xfId="0" applyNumberFormat="1"/>
    <xf numFmtId="2" fontId="0" fillId="0" borderId="0" xfId="0" applyNumberFormat="1"/>
    <xf numFmtId="0" fontId="0" fillId="4" borderId="0" xfId="0" applyFill="1"/>
    <xf numFmtId="0" fontId="0" fillId="2" borderId="0" xfId="0" applyFill="1"/>
    <xf numFmtId="0" fontId="0" fillId="0" borderId="0" xfId="0" applyFill="1"/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18" fillId="2" borderId="0" xfId="0" applyFont="1" applyFill="1"/>
    <xf numFmtId="0" fontId="18" fillId="4" borderId="0" xfId="0" applyFont="1" applyFill="1"/>
    <xf numFmtId="0" fontId="18" fillId="0" borderId="1" xfId="0" applyFont="1" applyBorder="1"/>
    <xf numFmtId="3" fontId="20" fillId="0" borderId="2" xfId="1" applyNumberFormat="1" applyFont="1" applyBorder="1" applyAlignment="1">
      <alignment horizontal="center" wrapText="1"/>
    </xf>
    <xf numFmtId="0" fontId="19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19" fillId="3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3" fontId="22" fillId="2" borderId="1" xfId="1" applyNumberFormat="1" applyFont="1" applyFill="1" applyBorder="1" applyAlignment="1"/>
    <xf numFmtId="164" fontId="18" fillId="0" borderId="1" xfId="0" applyNumberFormat="1" applyFont="1" applyBorder="1"/>
    <xf numFmtId="4" fontId="18" fillId="3" borderId="1" xfId="0" applyNumberFormat="1" applyFont="1" applyFill="1" applyBorder="1"/>
    <xf numFmtId="4" fontId="18" fillId="2" borderId="1" xfId="0" applyNumberFormat="1" applyFont="1" applyFill="1" applyBorder="1"/>
    <xf numFmtId="164" fontId="18" fillId="2" borderId="1" xfId="0" applyNumberFormat="1" applyFont="1" applyFill="1" applyBorder="1"/>
    <xf numFmtId="164" fontId="18" fillId="4" borderId="1" xfId="0" applyNumberFormat="1" applyFont="1" applyFill="1" applyBorder="1"/>
    <xf numFmtId="4" fontId="18" fillId="0" borderId="1" xfId="0" applyNumberFormat="1" applyFont="1" applyBorder="1"/>
    <xf numFmtId="4" fontId="18" fillId="4" borderId="1" xfId="0" applyNumberFormat="1" applyFont="1" applyFill="1" applyBorder="1"/>
    <xf numFmtId="3" fontId="22" fillId="2" borderId="1" xfId="1" applyNumberFormat="1" applyFont="1" applyFill="1" applyBorder="1"/>
    <xf numFmtId="3" fontId="22" fillId="2" borderId="1" xfId="1" applyNumberFormat="1" applyFont="1" applyFill="1" applyBorder="1" applyAlignment="1">
      <alignment wrapText="1"/>
    </xf>
    <xf numFmtId="3" fontId="20" fillId="2" borderId="1" xfId="1" applyNumberFormat="1" applyFont="1" applyFill="1" applyBorder="1"/>
    <xf numFmtId="0" fontId="18" fillId="4" borderId="1" xfId="0" applyFont="1" applyFill="1" applyBorder="1"/>
    <xf numFmtId="3" fontId="23" fillId="2" borderId="1" xfId="1" applyNumberFormat="1" applyFont="1" applyFill="1" applyBorder="1" applyAlignment="1">
      <alignment wrapText="1"/>
    </xf>
    <xf numFmtId="0" fontId="25" fillId="2" borderId="1" xfId="1" applyFont="1" applyFill="1" applyBorder="1"/>
    <xf numFmtId="0" fontId="19" fillId="2" borderId="1" xfId="0" applyFont="1" applyFill="1" applyBorder="1"/>
    <xf numFmtId="0" fontId="19" fillId="2" borderId="3" xfId="0" applyFont="1" applyFill="1" applyBorder="1"/>
    <xf numFmtId="164" fontId="18" fillId="0" borderId="3" xfId="0" applyNumberFormat="1" applyFont="1" applyBorder="1"/>
    <xf numFmtId="4" fontId="18" fillId="3" borderId="3" xfId="0" applyNumberFormat="1" applyFont="1" applyFill="1" applyBorder="1"/>
    <xf numFmtId="4" fontId="18" fillId="2" borderId="3" xfId="0" applyNumberFormat="1" applyFont="1" applyFill="1" applyBorder="1"/>
    <xf numFmtId="3" fontId="22" fillId="0" borderId="3" xfId="1" applyNumberFormat="1" applyFont="1" applyFill="1" applyBorder="1" applyAlignment="1">
      <alignment wrapText="1"/>
    </xf>
    <xf numFmtId="164" fontId="19" fillId="0" borderId="3" xfId="0" applyNumberFormat="1" applyFont="1" applyBorder="1"/>
    <xf numFmtId="4" fontId="19" fillId="3" borderId="3" xfId="0" applyNumberFormat="1" applyFont="1" applyFill="1" applyBorder="1"/>
    <xf numFmtId="4" fontId="19" fillId="2" borderId="3" xfId="0" applyNumberFormat="1" applyFont="1" applyFill="1" applyBorder="1"/>
    <xf numFmtId="164" fontId="19" fillId="2" borderId="3" xfId="0" applyNumberFormat="1" applyFont="1" applyFill="1" applyBorder="1"/>
    <xf numFmtId="164" fontId="19" fillId="4" borderId="3" xfId="0" applyNumberFormat="1" applyFont="1" applyFill="1" applyBorder="1"/>
    <xf numFmtId="0" fontId="18" fillId="5" borderId="0" xfId="0" applyFont="1" applyFill="1"/>
    <xf numFmtId="0" fontId="18" fillId="5" borderId="1" xfId="0" applyFont="1" applyFill="1" applyBorder="1" applyAlignment="1">
      <alignment wrapText="1"/>
    </xf>
    <xf numFmtId="4" fontId="18" fillId="5" borderId="1" xfId="0" applyNumberFormat="1" applyFont="1" applyFill="1" applyBorder="1"/>
    <xf numFmtId="4" fontId="21" fillId="5" borderId="3" xfId="0" applyNumberFormat="1" applyFont="1" applyFill="1" applyBorder="1"/>
    <xf numFmtId="0" fontId="0" fillId="5" borderId="0" xfId="0" applyFill="1"/>
    <xf numFmtId="4" fontId="18" fillId="6" borderId="1" xfId="0" applyNumberFormat="1" applyFont="1" applyFill="1" applyBorder="1"/>
    <xf numFmtId="0" fontId="0" fillId="0" borderId="0" xfId="0"/>
    <xf numFmtId="0" fontId="18" fillId="0" borderId="0" xfId="0" applyFont="1"/>
    <xf numFmtId="0" fontId="19" fillId="0" borderId="0" xfId="0" applyFont="1"/>
    <xf numFmtId="0" fontId="18" fillId="2" borderId="0" xfId="0" applyFont="1" applyFill="1"/>
    <xf numFmtId="0" fontId="18" fillId="4" borderId="0" xfId="0" applyFont="1" applyFill="1"/>
    <xf numFmtId="0" fontId="18" fillId="0" borderId="1" xfId="0" applyFont="1" applyBorder="1"/>
    <xf numFmtId="3" fontId="20" fillId="0" borderId="2" xfId="1" applyNumberFormat="1" applyFont="1" applyBorder="1" applyAlignment="1">
      <alignment horizontal="center" wrapText="1"/>
    </xf>
    <xf numFmtId="0" fontId="19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19" fillId="3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3" fontId="22" fillId="2" borderId="1" xfId="1" applyNumberFormat="1" applyFont="1" applyFill="1" applyBorder="1" applyAlignment="1"/>
    <xf numFmtId="164" fontId="18" fillId="0" borderId="1" xfId="0" applyNumberFormat="1" applyFont="1" applyBorder="1"/>
    <xf numFmtId="4" fontId="18" fillId="3" borderId="1" xfId="0" applyNumberFormat="1" applyFont="1" applyFill="1" applyBorder="1"/>
    <xf numFmtId="4" fontId="18" fillId="2" borderId="1" xfId="0" applyNumberFormat="1" applyFont="1" applyFill="1" applyBorder="1"/>
    <xf numFmtId="164" fontId="18" fillId="2" borderId="1" xfId="0" applyNumberFormat="1" applyFont="1" applyFill="1" applyBorder="1"/>
    <xf numFmtId="164" fontId="18" fillId="4" borderId="1" xfId="0" applyNumberFormat="1" applyFont="1" applyFill="1" applyBorder="1"/>
    <xf numFmtId="4" fontId="18" fillId="0" borderId="1" xfId="0" applyNumberFormat="1" applyFont="1" applyBorder="1"/>
    <xf numFmtId="4" fontId="18" fillId="4" borderId="1" xfId="0" applyNumberFormat="1" applyFont="1" applyFill="1" applyBorder="1"/>
    <xf numFmtId="3" fontId="22" fillId="2" borderId="1" xfId="1" applyNumberFormat="1" applyFont="1" applyFill="1" applyBorder="1"/>
    <xf numFmtId="3" fontId="22" fillId="2" borderId="1" xfId="1" applyNumberFormat="1" applyFont="1" applyFill="1" applyBorder="1" applyAlignment="1">
      <alignment wrapText="1"/>
    </xf>
    <xf numFmtId="3" fontId="20" fillId="2" borderId="1" xfId="1" applyNumberFormat="1" applyFont="1" applyFill="1" applyBorder="1"/>
    <xf numFmtId="0" fontId="18" fillId="4" borderId="1" xfId="0" applyFont="1" applyFill="1" applyBorder="1"/>
    <xf numFmtId="3" fontId="23" fillId="2" borderId="1" xfId="1" applyNumberFormat="1" applyFont="1" applyFill="1" applyBorder="1" applyAlignment="1">
      <alignment wrapText="1"/>
    </xf>
    <xf numFmtId="0" fontId="25" fillId="2" borderId="1" xfId="1" applyFont="1" applyFill="1" applyBorder="1"/>
    <xf numFmtId="0" fontId="19" fillId="2" borderId="1" xfId="0" applyFont="1" applyFill="1" applyBorder="1"/>
    <xf numFmtId="0" fontId="19" fillId="2" borderId="3" xfId="0" applyFont="1" applyFill="1" applyBorder="1"/>
    <xf numFmtId="164" fontId="18" fillId="0" borderId="3" xfId="0" applyNumberFormat="1" applyFont="1" applyBorder="1"/>
    <xf numFmtId="4" fontId="18" fillId="3" borderId="3" xfId="0" applyNumberFormat="1" applyFont="1" applyFill="1" applyBorder="1"/>
    <xf numFmtId="4" fontId="18" fillId="2" borderId="3" xfId="0" applyNumberFormat="1" applyFont="1" applyFill="1" applyBorder="1"/>
    <xf numFmtId="3" fontId="22" fillId="0" borderId="3" xfId="1" applyNumberFormat="1" applyFont="1" applyFill="1" applyBorder="1" applyAlignment="1">
      <alignment wrapText="1"/>
    </xf>
    <xf numFmtId="164" fontId="19" fillId="0" borderId="3" xfId="0" applyNumberFormat="1" applyFont="1" applyBorder="1"/>
    <xf numFmtId="4" fontId="19" fillId="3" borderId="3" xfId="0" applyNumberFormat="1" applyFont="1" applyFill="1" applyBorder="1"/>
    <xf numFmtId="4" fontId="19" fillId="2" borderId="3" xfId="0" applyNumberFormat="1" applyFont="1" applyFill="1" applyBorder="1"/>
    <xf numFmtId="164" fontId="19" fillId="2" borderId="3" xfId="0" applyNumberFormat="1" applyFont="1" applyFill="1" applyBorder="1"/>
    <xf numFmtId="164" fontId="19" fillId="4" borderId="3" xfId="0" applyNumberFormat="1" applyFont="1" applyFill="1" applyBorder="1"/>
    <xf numFmtId="0" fontId="18" fillId="5" borderId="0" xfId="0" applyFont="1" applyFill="1"/>
    <xf numFmtId="0" fontId="18" fillId="5" borderId="1" xfId="0" applyFont="1" applyFill="1" applyBorder="1" applyAlignment="1">
      <alignment wrapText="1"/>
    </xf>
    <xf numFmtId="4" fontId="18" fillId="5" borderId="1" xfId="0" applyNumberFormat="1" applyFont="1" applyFill="1" applyBorder="1"/>
    <xf numFmtId="4" fontId="21" fillId="5" borderId="3" xfId="0" applyNumberFormat="1" applyFont="1" applyFill="1" applyBorder="1"/>
    <xf numFmtId="4" fontId="18" fillId="6" borderId="1" xfId="0" applyNumberFormat="1" applyFont="1" applyFill="1" applyBorder="1"/>
    <xf numFmtId="0" fontId="18" fillId="6" borderId="0" xfId="0" applyFont="1" applyFill="1"/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/>
    <xf numFmtId="164" fontId="19" fillId="6" borderId="3" xfId="0" applyNumberFormat="1" applyFont="1" applyFill="1" applyBorder="1"/>
    <xf numFmtId="0" fontId="0" fillId="6" borderId="0" xfId="0" applyFill="1"/>
    <xf numFmtId="0" fontId="27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4" fontId="26" fillId="0" borderId="1" xfId="0" applyNumberFormat="1" applyFont="1" applyBorder="1"/>
    <xf numFmtId="4" fontId="18" fillId="0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0" fontId="18" fillId="0" borderId="0" xfId="0" applyFont="1" applyFill="1"/>
    <xf numFmtId="0" fontId="18" fillId="0" borderId="1" xfId="0" applyFont="1" applyFill="1" applyBorder="1" applyAlignment="1">
      <alignment horizontal="center" wrapText="1"/>
    </xf>
    <xf numFmtId="164" fontId="19" fillId="0" borderId="3" xfId="0" applyNumberFormat="1" applyFont="1" applyFill="1" applyBorder="1"/>
    <xf numFmtId="0" fontId="18" fillId="0" borderId="1" xfId="0" applyFont="1" applyFill="1" applyBorder="1"/>
    <xf numFmtId="4" fontId="11" fillId="0" borderId="1" xfId="0" applyNumberFormat="1" applyFont="1" applyBorder="1"/>
    <xf numFmtId="4" fontId="11" fillId="4" borderId="1" xfId="0" applyNumberFormat="1" applyFont="1" applyFill="1" applyBorder="1"/>
    <xf numFmtId="3" fontId="23" fillId="2" borderId="1" xfId="1" applyNumberFormat="1" applyFont="1" applyFill="1" applyBorder="1"/>
    <xf numFmtId="0" fontId="28" fillId="2" borderId="1" xfId="1" applyFont="1" applyFill="1" applyBorder="1"/>
    <xf numFmtId="0" fontId="21" fillId="2" borderId="3" xfId="0" applyFont="1" applyFill="1" applyBorder="1"/>
    <xf numFmtId="0" fontId="11" fillId="0" borderId="1" xfId="0" applyFont="1" applyBorder="1" applyAlignment="1">
      <alignment horizontal="center" wrapText="1"/>
    </xf>
    <xf numFmtId="4" fontId="27" fillId="0" borderId="1" xfId="0" applyNumberFormat="1" applyFont="1" applyBorder="1"/>
    <xf numFmtId="0" fontId="30" fillId="0" borderId="0" xfId="0" applyFont="1"/>
    <xf numFmtId="0" fontId="31" fillId="0" borderId="0" xfId="0" applyFont="1"/>
    <xf numFmtId="3" fontId="20" fillId="2" borderId="1" xfId="1" applyNumberFormat="1" applyFont="1" applyFill="1" applyBorder="1" applyAlignment="1">
      <alignment wrapText="1"/>
    </xf>
    <xf numFmtId="4" fontId="32" fillId="0" borderId="1" xfId="0" applyNumberFormat="1" applyFont="1" applyBorder="1"/>
    <xf numFmtId="4" fontId="18" fillId="4" borderId="3" xfId="0" applyNumberFormat="1" applyFont="1" applyFill="1" applyBorder="1"/>
    <xf numFmtId="4" fontId="18" fillId="5" borderId="3" xfId="0" applyNumberFormat="1" applyFont="1" applyFill="1" applyBorder="1"/>
    <xf numFmtId="4" fontId="18" fillId="7" borderId="1" xfId="0" applyNumberFormat="1" applyFont="1" applyFill="1" applyBorder="1"/>
    <xf numFmtId="4" fontId="18" fillId="8" borderId="1" xfId="0" applyNumberFormat="1" applyFont="1" applyFill="1" applyBorder="1"/>
    <xf numFmtId="4" fontId="18" fillId="9" borderId="1" xfId="0" applyNumberFormat="1" applyFont="1" applyFill="1" applyBorder="1"/>
    <xf numFmtId="0" fontId="11" fillId="0" borderId="0" xfId="0" applyFont="1"/>
    <xf numFmtId="164" fontId="11" fillId="0" borderId="3" xfId="0" applyNumberFormat="1" applyFont="1" applyBorder="1"/>
    <xf numFmtId="0" fontId="11" fillId="0" borderId="0" xfId="0" applyFont="1" applyFill="1"/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/>
    <xf numFmtId="164" fontId="11" fillId="0" borderId="3" xfId="0" applyNumberFormat="1" applyFont="1" applyFill="1" applyBorder="1"/>
    <xf numFmtId="164" fontId="0" fillId="0" borderId="0" xfId="0" applyNumberFormat="1"/>
    <xf numFmtId="0" fontId="11" fillId="5" borderId="1" xfId="0" applyFont="1" applyFill="1" applyBorder="1" applyAlignment="1">
      <alignment horizontal="center" wrapText="1"/>
    </xf>
    <xf numFmtId="4" fontId="11" fillId="5" borderId="1" xfId="0" applyNumberFormat="1" applyFont="1" applyFill="1" applyBorder="1"/>
    <xf numFmtId="164" fontId="11" fillId="5" borderId="3" xfId="0" applyNumberFormat="1" applyFont="1" applyFill="1" applyBorder="1"/>
    <xf numFmtId="0" fontId="0" fillId="0" borderId="0" xfId="0" applyAlignment="1">
      <alignment wrapText="1"/>
    </xf>
    <xf numFmtId="0" fontId="0" fillId="5" borderId="0" xfId="0" applyFill="1" applyAlignment="1">
      <alignment horizontal="center" vertical="center"/>
    </xf>
    <xf numFmtId="3" fontId="20" fillId="10" borderId="2" xfId="1" applyNumberFormat="1" applyFont="1" applyFill="1" applyBorder="1" applyAlignment="1">
      <alignment horizontal="center" wrapText="1"/>
    </xf>
    <xf numFmtId="0" fontId="19" fillId="10" borderId="2" xfId="0" applyFont="1" applyFill="1" applyBorder="1" applyAlignment="1">
      <alignment wrapText="1"/>
    </xf>
    <xf numFmtId="0" fontId="21" fillId="10" borderId="2" xfId="0" applyFont="1" applyFill="1" applyBorder="1" applyAlignment="1">
      <alignment wrapText="1"/>
    </xf>
    <xf numFmtId="0" fontId="20" fillId="2" borderId="1" xfId="1" applyFont="1" applyFill="1" applyBorder="1"/>
    <xf numFmtId="3" fontId="20" fillId="2" borderId="1" xfId="1" applyNumberFormat="1" applyFont="1" applyFill="1" applyBorder="1" applyAlignment="1"/>
    <xf numFmtId="0" fontId="20" fillId="2" borderId="1" xfId="0" applyFont="1" applyFill="1" applyBorder="1"/>
    <xf numFmtId="0" fontId="20" fillId="2" borderId="3" xfId="0" applyFont="1" applyFill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4" fontId="11" fillId="11" borderId="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workbookViewId="0">
      <selection activeCell="L12" sqref="L12"/>
    </sheetView>
  </sheetViews>
  <sheetFormatPr defaultRowHeight="15" x14ac:dyDescent="0.25"/>
  <cols>
    <col min="2" max="2" width="50.28515625" customWidth="1"/>
    <col min="3" max="3" width="10.85546875" customWidth="1"/>
    <col min="4" max="4" width="7.5703125" customWidth="1"/>
    <col min="5" max="5" width="12.42578125" customWidth="1"/>
    <col min="6" max="6" width="14.42578125" customWidth="1"/>
    <col min="7" max="7" width="15.140625" customWidth="1"/>
    <col min="8" max="8" width="13" customWidth="1"/>
  </cols>
  <sheetData>
    <row r="2" spans="2:8" x14ac:dyDescent="0.25">
      <c r="B2" s="24" t="s">
        <v>46</v>
      </c>
    </row>
    <row r="3" spans="2:8" x14ac:dyDescent="0.25">
      <c r="B3" s="24" t="s">
        <v>47</v>
      </c>
    </row>
    <row r="4" spans="2:8" ht="31.5" x14ac:dyDescent="0.25">
      <c r="B4" s="2" t="s">
        <v>0</v>
      </c>
      <c r="C4" s="2"/>
      <c r="D4" s="2"/>
      <c r="E4" s="19" t="s">
        <v>43</v>
      </c>
      <c r="F4" s="19" t="s">
        <v>44</v>
      </c>
      <c r="G4" s="19" t="s">
        <v>45</v>
      </c>
      <c r="H4" s="20" t="s">
        <v>46</v>
      </c>
    </row>
    <row r="5" spans="2:8" x14ac:dyDescent="0.25">
      <c r="B5" s="15" t="s">
        <v>1</v>
      </c>
      <c r="C5" s="6" t="s">
        <v>2</v>
      </c>
      <c r="D5" s="6" t="s">
        <v>3</v>
      </c>
      <c r="E5" s="21">
        <v>1397.75</v>
      </c>
      <c r="F5" s="21">
        <v>1397.75</v>
      </c>
      <c r="G5" s="21">
        <v>1397.75</v>
      </c>
      <c r="H5" s="21">
        <f>E5+F5+G5</f>
        <v>4193.25</v>
      </c>
    </row>
    <row r="6" spans="2:8" x14ac:dyDescent="0.25">
      <c r="B6" s="15" t="s">
        <v>4</v>
      </c>
      <c r="C6" s="6" t="s">
        <v>5</v>
      </c>
      <c r="D6" s="6" t="s">
        <v>3</v>
      </c>
      <c r="E6" s="21">
        <v>1747.17</v>
      </c>
      <c r="F6" s="21">
        <v>1747.17</v>
      </c>
      <c r="G6" s="21">
        <v>1747.17</v>
      </c>
      <c r="H6" s="21">
        <f t="shared" ref="H6:H39" si="0">E6+F6+G6</f>
        <v>5241.51</v>
      </c>
    </row>
    <row r="7" spans="2:8" x14ac:dyDescent="0.25">
      <c r="B7" s="3" t="s">
        <v>6</v>
      </c>
      <c r="C7" s="6" t="s">
        <v>2</v>
      </c>
      <c r="D7" s="6" t="s">
        <v>7</v>
      </c>
      <c r="E7" s="21">
        <v>2096.62</v>
      </c>
      <c r="F7" s="21">
        <v>2096.62</v>
      </c>
      <c r="G7" s="21">
        <v>2096.62</v>
      </c>
      <c r="H7" s="21">
        <f t="shared" si="0"/>
        <v>6289.86</v>
      </c>
    </row>
    <row r="8" spans="2:8" x14ac:dyDescent="0.25">
      <c r="B8" s="3" t="s">
        <v>8</v>
      </c>
      <c r="C8" s="6" t="s">
        <v>2</v>
      </c>
      <c r="D8" s="6" t="s">
        <v>7</v>
      </c>
      <c r="E8" s="21">
        <v>2096.62</v>
      </c>
      <c r="F8" s="21">
        <v>2096.62</v>
      </c>
      <c r="G8" s="21">
        <v>2096.62</v>
      </c>
      <c r="H8" s="21">
        <f t="shared" si="0"/>
        <v>6289.86</v>
      </c>
    </row>
    <row r="9" spans="2:8" x14ac:dyDescent="0.25">
      <c r="B9" s="3" t="s">
        <v>9</v>
      </c>
      <c r="C9" s="6" t="s">
        <v>5</v>
      </c>
      <c r="D9" s="6" t="s">
        <v>7</v>
      </c>
      <c r="E9" s="21">
        <v>2620.77</v>
      </c>
      <c r="F9" s="21">
        <v>2620.77</v>
      </c>
      <c r="G9" s="21">
        <v>2620.77</v>
      </c>
      <c r="H9" s="21">
        <f t="shared" si="0"/>
        <v>7862.3099999999995</v>
      </c>
    </row>
    <row r="10" spans="2:8" x14ac:dyDescent="0.25">
      <c r="B10" s="3" t="s">
        <v>10</v>
      </c>
      <c r="C10" s="6" t="s">
        <v>2</v>
      </c>
      <c r="D10" s="6" t="s">
        <v>3</v>
      </c>
      <c r="E10" s="21">
        <v>1397.75</v>
      </c>
      <c r="F10" s="21">
        <v>1397.75</v>
      </c>
      <c r="G10" s="21">
        <v>1397.75</v>
      </c>
      <c r="H10" s="21">
        <f t="shared" si="0"/>
        <v>4193.25</v>
      </c>
    </row>
    <row r="11" spans="2:8" x14ac:dyDescent="0.25">
      <c r="B11" s="3" t="s">
        <v>11</v>
      </c>
      <c r="C11" s="6" t="s">
        <v>2</v>
      </c>
      <c r="D11" s="6" t="s">
        <v>7</v>
      </c>
      <c r="E11" s="21">
        <v>2096.62</v>
      </c>
      <c r="F11" s="21">
        <v>2096.62</v>
      </c>
      <c r="G11" s="21">
        <v>2096.62</v>
      </c>
      <c r="H11" s="21">
        <f t="shared" si="0"/>
        <v>6289.86</v>
      </c>
    </row>
    <row r="12" spans="2:8" x14ac:dyDescent="0.25">
      <c r="B12" s="4" t="s">
        <v>12</v>
      </c>
      <c r="C12" s="6" t="s">
        <v>13</v>
      </c>
      <c r="D12" s="6" t="s">
        <v>7</v>
      </c>
      <c r="E12" s="21">
        <v>3144.93</v>
      </c>
      <c r="F12" s="21">
        <v>3144.93</v>
      </c>
      <c r="G12" s="21">
        <v>3144.93</v>
      </c>
      <c r="H12" s="21">
        <f t="shared" si="0"/>
        <v>9434.7899999999991</v>
      </c>
    </row>
    <row r="13" spans="2:8" x14ac:dyDescent="0.25">
      <c r="B13" s="3" t="s">
        <v>14</v>
      </c>
      <c r="C13" s="6" t="s">
        <v>15</v>
      </c>
      <c r="D13" s="6" t="s">
        <v>3</v>
      </c>
      <c r="E13" s="21">
        <v>2096.62</v>
      </c>
      <c r="F13" s="21">
        <v>2096.62</v>
      </c>
      <c r="G13" s="21">
        <v>2096.62</v>
      </c>
      <c r="H13" s="21">
        <f t="shared" si="0"/>
        <v>6289.86</v>
      </c>
    </row>
    <row r="14" spans="2:8" x14ac:dyDescent="0.25">
      <c r="B14" s="3" t="s">
        <v>16</v>
      </c>
      <c r="C14" s="6" t="s">
        <v>5</v>
      </c>
      <c r="D14" s="6" t="s">
        <v>7</v>
      </c>
      <c r="E14" s="21">
        <v>2620.77</v>
      </c>
      <c r="F14" s="21">
        <v>2620.77</v>
      </c>
      <c r="G14" s="21">
        <v>2620.77</v>
      </c>
      <c r="H14" s="21">
        <f t="shared" si="0"/>
        <v>7862.3099999999995</v>
      </c>
    </row>
    <row r="15" spans="2:8" x14ac:dyDescent="0.25">
      <c r="B15" s="4" t="s">
        <v>17</v>
      </c>
      <c r="C15" s="6" t="s">
        <v>2</v>
      </c>
      <c r="D15" s="6" t="s">
        <v>7</v>
      </c>
      <c r="E15" s="21">
        <v>2096.62</v>
      </c>
      <c r="F15" s="21">
        <v>2096.62</v>
      </c>
      <c r="G15" s="21">
        <v>2096.62</v>
      </c>
      <c r="H15" s="21">
        <f t="shared" si="0"/>
        <v>6289.86</v>
      </c>
    </row>
    <row r="16" spans="2:8" x14ac:dyDescent="0.25">
      <c r="B16" s="3" t="s">
        <v>18</v>
      </c>
      <c r="C16" s="10" t="s">
        <v>2</v>
      </c>
      <c r="D16" s="6" t="s">
        <v>7</v>
      </c>
      <c r="E16" s="21">
        <v>2096.62</v>
      </c>
      <c r="F16" s="21">
        <v>2096.62</v>
      </c>
      <c r="G16" s="21">
        <v>2096.62</v>
      </c>
      <c r="H16" s="21">
        <f t="shared" si="0"/>
        <v>6289.86</v>
      </c>
    </row>
    <row r="17" spans="2:8" x14ac:dyDescent="0.25">
      <c r="B17" s="3" t="s">
        <v>19</v>
      </c>
      <c r="C17" s="10" t="s">
        <v>5</v>
      </c>
      <c r="D17" s="6" t="s">
        <v>3</v>
      </c>
      <c r="E17" s="21">
        <v>1747.17</v>
      </c>
      <c r="F17" s="21">
        <v>1747.17</v>
      </c>
      <c r="G17" s="21">
        <v>1747.17</v>
      </c>
      <c r="H17" s="21">
        <f t="shared" si="0"/>
        <v>5241.51</v>
      </c>
    </row>
    <row r="18" spans="2:8" x14ac:dyDescent="0.25">
      <c r="B18" s="3" t="s">
        <v>20</v>
      </c>
      <c r="C18" s="10" t="s">
        <v>5</v>
      </c>
      <c r="D18" s="6" t="s">
        <v>7</v>
      </c>
      <c r="E18" s="21">
        <v>2620.77</v>
      </c>
      <c r="F18" s="21">
        <v>2620.77</v>
      </c>
      <c r="G18" s="21">
        <v>2620.77</v>
      </c>
      <c r="H18" s="21">
        <f t="shared" si="0"/>
        <v>7862.3099999999995</v>
      </c>
    </row>
    <row r="19" spans="2:8" x14ac:dyDescent="0.25">
      <c r="B19" s="5" t="s">
        <v>21</v>
      </c>
      <c r="C19" s="11" t="s">
        <v>5</v>
      </c>
      <c r="D19" s="6" t="s">
        <v>7</v>
      </c>
      <c r="E19" s="21">
        <v>2620.77</v>
      </c>
      <c r="F19" s="21">
        <v>2620.77</v>
      </c>
      <c r="G19" s="21">
        <v>2620.77</v>
      </c>
      <c r="H19" s="21">
        <f t="shared" si="0"/>
        <v>7862.3099999999995</v>
      </c>
    </row>
    <row r="20" spans="2:8" x14ac:dyDescent="0.25">
      <c r="B20" s="5" t="s">
        <v>22</v>
      </c>
      <c r="C20" s="11" t="s">
        <v>2</v>
      </c>
      <c r="D20" s="6" t="s">
        <v>7</v>
      </c>
      <c r="E20" s="21">
        <v>2096.62</v>
      </c>
      <c r="F20" s="21">
        <v>2096.62</v>
      </c>
      <c r="G20" s="21">
        <v>2096.62</v>
      </c>
      <c r="H20" s="21">
        <f t="shared" si="0"/>
        <v>6289.86</v>
      </c>
    </row>
    <row r="21" spans="2:8" x14ac:dyDescent="0.25">
      <c r="B21" s="5" t="s">
        <v>23</v>
      </c>
      <c r="C21" s="11" t="s">
        <v>2</v>
      </c>
      <c r="D21" s="6" t="s">
        <v>7</v>
      </c>
      <c r="E21" s="21">
        <v>2096.62</v>
      </c>
      <c r="F21" s="21">
        <v>2096.62</v>
      </c>
      <c r="G21" s="21">
        <v>2096.62</v>
      </c>
      <c r="H21" s="21">
        <f t="shared" si="0"/>
        <v>6289.86</v>
      </c>
    </row>
    <row r="22" spans="2:8" x14ac:dyDescent="0.25">
      <c r="B22" s="4" t="s">
        <v>24</v>
      </c>
      <c r="C22" s="12" t="s">
        <v>2</v>
      </c>
      <c r="D22" s="6" t="s">
        <v>7</v>
      </c>
      <c r="E22" s="21">
        <v>2096.62</v>
      </c>
      <c r="F22" s="21">
        <v>2096.62</v>
      </c>
      <c r="G22" s="21">
        <v>2096.62</v>
      </c>
      <c r="H22" s="21">
        <f t="shared" si="0"/>
        <v>6289.86</v>
      </c>
    </row>
    <row r="23" spans="2:8" x14ac:dyDescent="0.25">
      <c r="B23" s="4" t="s">
        <v>25</v>
      </c>
      <c r="C23" s="12" t="s">
        <v>2</v>
      </c>
      <c r="D23" s="6" t="s">
        <v>7</v>
      </c>
      <c r="E23" s="21">
        <v>2096.62</v>
      </c>
      <c r="F23" s="21">
        <v>2096.62</v>
      </c>
      <c r="G23" s="21">
        <v>2096.62</v>
      </c>
      <c r="H23" s="21">
        <f t="shared" si="0"/>
        <v>6289.86</v>
      </c>
    </row>
    <row r="24" spans="2:8" x14ac:dyDescent="0.25">
      <c r="B24" s="4" t="s">
        <v>26</v>
      </c>
      <c r="C24" s="12" t="s">
        <v>2</v>
      </c>
      <c r="D24" s="6" t="s">
        <v>3</v>
      </c>
      <c r="E24" s="21">
        <v>1397.75</v>
      </c>
      <c r="F24" s="21">
        <v>1397.75</v>
      </c>
      <c r="G24" s="21">
        <v>1397.75</v>
      </c>
      <c r="H24" s="21">
        <f t="shared" si="0"/>
        <v>4193.25</v>
      </c>
    </row>
    <row r="25" spans="2:8" x14ac:dyDescent="0.25">
      <c r="B25" s="4" t="s">
        <v>27</v>
      </c>
      <c r="C25" s="12" t="s">
        <v>2</v>
      </c>
      <c r="D25" s="6" t="s">
        <v>7</v>
      </c>
      <c r="E25" s="21">
        <v>2096.62</v>
      </c>
      <c r="F25" s="21">
        <v>2096.62</v>
      </c>
      <c r="G25" s="21">
        <v>2096.62</v>
      </c>
      <c r="H25" s="21">
        <f t="shared" si="0"/>
        <v>6289.86</v>
      </c>
    </row>
    <row r="26" spans="2:8" x14ac:dyDescent="0.25">
      <c r="B26" s="4" t="s">
        <v>28</v>
      </c>
      <c r="C26" s="12" t="s">
        <v>2</v>
      </c>
      <c r="D26" s="6" t="s">
        <v>3</v>
      </c>
      <c r="E26" s="21">
        <v>1397.75</v>
      </c>
      <c r="F26" s="21">
        <v>1397.75</v>
      </c>
      <c r="G26" s="21">
        <v>1397.75</v>
      </c>
      <c r="H26" s="21">
        <f t="shared" si="0"/>
        <v>4193.25</v>
      </c>
    </row>
    <row r="27" spans="2:8" x14ac:dyDescent="0.25">
      <c r="B27" s="4" t="s">
        <v>29</v>
      </c>
      <c r="C27" s="12" t="s">
        <v>2</v>
      </c>
      <c r="D27" s="6" t="s">
        <v>7</v>
      </c>
      <c r="E27" s="21">
        <v>2096.62</v>
      </c>
      <c r="F27" s="21">
        <v>2096.62</v>
      </c>
      <c r="G27" s="21">
        <v>2096.62</v>
      </c>
      <c r="H27" s="21">
        <f t="shared" si="0"/>
        <v>6289.86</v>
      </c>
    </row>
    <row r="28" spans="2:8" x14ac:dyDescent="0.25">
      <c r="B28" s="4" t="s">
        <v>30</v>
      </c>
      <c r="C28" s="12" t="s">
        <v>2</v>
      </c>
      <c r="D28" s="6" t="s">
        <v>7</v>
      </c>
      <c r="E28" s="21">
        <v>2096.62</v>
      </c>
      <c r="F28" s="21">
        <v>2096.62</v>
      </c>
      <c r="G28" s="21">
        <v>2096.62</v>
      </c>
      <c r="H28" s="21">
        <f t="shared" si="0"/>
        <v>6289.86</v>
      </c>
    </row>
    <row r="29" spans="2:8" ht="18" customHeight="1" x14ac:dyDescent="0.25">
      <c r="B29" s="16" t="s">
        <v>31</v>
      </c>
      <c r="C29" s="12" t="s">
        <v>2</v>
      </c>
      <c r="D29" s="6" t="s">
        <v>7</v>
      </c>
      <c r="E29" s="21">
        <v>2096.62</v>
      </c>
      <c r="F29" s="21">
        <v>2096.62</v>
      </c>
      <c r="G29" s="21">
        <v>2096.62</v>
      </c>
      <c r="H29" s="21">
        <f t="shared" si="0"/>
        <v>6289.86</v>
      </c>
    </row>
    <row r="30" spans="2:8" x14ac:dyDescent="0.25">
      <c r="B30" s="4" t="s">
        <v>32</v>
      </c>
      <c r="C30" s="12" t="s">
        <v>2</v>
      </c>
      <c r="D30" s="6" t="s">
        <v>7</v>
      </c>
      <c r="E30" s="21">
        <v>2096.62</v>
      </c>
      <c r="F30" s="21">
        <v>2096.62</v>
      </c>
      <c r="G30" s="21">
        <v>2096.62</v>
      </c>
      <c r="H30" s="21">
        <f t="shared" si="0"/>
        <v>6289.86</v>
      </c>
    </row>
    <row r="31" spans="2:8" x14ac:dyDescent="0.25">
      <c r="B31" s="4" t="s">
        <v>33</v>
      </c>
      <c r="C31" s="12" t="s">
        <v>5</v>
      </c>
      <c r="D31" s="6" t="s">
        <v>7</v>
      </c>
      <c r="E31" s="21">
        <v>2620.77</v>
      </c>
      <c r="F31" s="21">
        <v>2620.77</v>
      </c>
      <c r="G31" s="21">
        <v>2620.77</v>
      </c>
      <c r="H31" s="21">
        <f t="shared" si="0"/>
        <v>7862.3099999999995</v>
      </c>
    </row>
    <row r="32" spans="2:8" x14ac:dyDescent="0.25">
      <c r="B32" s="4" t="s">
        <v>34</v>
      </c>
      <c r="C32" s="12" t="s">
        <v>2</v>
      </c>
      <c r="D32" s="6" t="s">
        <v>7</v>
      </c>
      <c r="E32" s="21">
        <v>2096.62</v>
      </c>
      <c r="F32" s="21">
        <v>2096.62</v>
      </c>
      <c r="G32" s="21">
        <v>2096.62</v>
      </c>
      <c r="H32" s="21">
        <f t="shared" si="0"/>
        <v>6289.86</v>
      </c>
    </row>
    <row r="33" spans="2:8" x14ac:dyDescent="0.25">
      <c r="B33" s="4" t="s">
        <v>35</v>
      </c>
      <c r="C33" s="12" t="s">
        <v>5</v>
      </c>
      <c r="D33" s="6" t="s">
        <v>7</v>
      </c>
      <c r="E33" s="21">
        <v>2620.77</v>
      </c>
      <c r="F33" s="21">
        <v>2620.77</v>
      </c>
      <c r="G33" s="21">
        <v>2620.77</v>
      </c>
      <c r="H33" s="21">
        <f t="shared" si="0"/>
        <v>7862.3099999999995</v>
      </c>
    </row>
    <row r="34" spans="2:8" x14ac:dyDescent="0.25">
      <c r="B34" s="4" t="s">
        <v>36</v>
      </c>
      <c r="C34" s="12" t="s">
        <v>2</v>
      </c>
      <c r="D34" s="6" t="s">
        <v>7</v>
      </c>
      <c r="E34" s="21">
        <v>2096.62</v>
      </c>
      <c r="F34" s="21">
        <v>2096.62</v>
      </c>
      <c r="G34" s="21">
        <v>2096.62</v>
      </c>
      <c r="H34" s="21">
        <f t="shared" si="0"/>
        <v>6289.86</v>
      </c>
    </row>
    <row r="35" spans="2:8" x14ac:dyDescent="0.25">
      <c r="B35" s="4" t="s">
        <v>37</v>
      </c>
      <c r="C35" s="13" t="s">
        <v>2</v>
      </c>
      <c r="D35" s="6" t="s">
        <v>7</v>
      </c>
      <c r="E35" s="21">
        <v>2096.62</v>
      </c>
      <c r="F35" s="21">
        <v>2096.62</v>
      </c>
      <c r="G35" s="21">
        <v>2096.62</v>
      </c>
      <c r="H35" s="21">
        <f t="shared" si="0"/>
        <v>6289.86</v>
      </c>
    </row>
    <row r="36" spans="2:8" x14ac:dyDescent="0.25">
      <c r="B36" s="17" t="s">
        <v>38</v>
      </c>
      <c r="C36" s="1" t="s">
        <v>2</v>
      </c>
      <c r="D36" s="6" t="s">
        <v>7</v>
      </c>
      <c r="E36" s="21">
        <v>2096.62</v>
      </c>
      <c r="F36" s="21">
        <v>2096.62</v>
      </c>
      <c r="G36" s="21">
        <v>2096.62</v>
      </c>
      <c r="H36" s="21">
        <f t="shared" si="0"/>
        <v>6289.86</v>
      </c>
    </row>
    <row r="37" spans="2:8" x14ac:dyDescent="0.25">
      <c r="B37" s="17" t="s">
        <v>39</v>
      </c>
      <c r="C37" s="14" t="s">
        <v>2</v>
      </c>
      <c r="D37" s="6" t="s">
        <v>3</v>
      </c>
      <c r="E37" s="21">
        <v>1397.75</v>
      </c>
      <c r="F37" s="21">
        <v>1397.75</v>
      </c>
      <c r="G37" s="21">
        <v>1397.75</v>
      </c>
      <c r="H37" s="21">
        <f t="shared" si="0"/>
        <v>4193.25</v>
      </c>
    </row>
    <row r="38" spans="2:8" x14ac:dyDescent="0.25">
      <c r="B38" s="17" t="s">
        <v>40</v>
      </c>
      <c r="C38" s="8" t="s">
        <v>5</v>
      </c>
      <c r="D38" s="6" t="s">
        <v>3</v>
      </c>
      <c r="E38" s="21">
        <v>1747.17</v>
      </c>
      <c r="F38" s="21">
        <v>1747.17</v>
      </c>
      <c r="G38" s="21">
        <v>1747.17</v>
      </c>
      <c r="H38" s="21">
        <f t="shared" si="0"/>
        <v>5241.51</v>
      </c>
    </row>
    <row r="39" spans="2:8" x14ac:dyDescent="0.25">
      <c r="B39" s="18" t="s">
        <v>41</v>
      </c>
      <c r="C39" s="6" t="s">
        <v>2</v>
      </c>
      <c r="D39" s="6" t="s">
        <v>3</v>
      </c>
      <c r="E39" s="21">
        <v>1397.75</v>
      </c>
      <c r="F39" s="21">
        <v>1397.75</v>
      </c>
      <c r="G39" s="21">
        <v>1397.75</v>
      </c>
      <c r="H39" s="21">
        <f t="shared" si="0"/>
        <v>4193.25</v>
      </c>
    </row>
    <row r="40" spans="2:8" ht="15.75" x14ac:dyDescent="0.25">
      <c r="B40" s="7" t="s">
        <v>42</v>
      </c>
      <c r="C40" s="9"/>
      <c r="D40" s="9"/>
      <c r="E40" s="22">
        <f>SUM(E5:E39)</f>
        <v>72333.340000000011</v>
      </c>
      <c r="F40" s="22">
        <f>SUM(F5:F39)</f>
        <v>72333.340000000011</v>
      </c>
      <c r="G40" s="22">
        <f>SUM(G5:G39)</f>
        <v>72333.340000000011</v>
      </c>
      <c r="H40" s="23">
        <f>SUM(H5:H39)</f>
        <v>217000.01999999987</v>
      </c>
    </row>
  </sheetData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49"/>
  <sheetViews>
    <sheetView workbookViewId="0">
      <selection activeCell="A3" sqref="A3:AT49"/>
    </sheetView>
  </sheetViews>
  <sheetFormatPr defaultRowHeight="15" x14ac:dyDescent="0.25"/>
  <cols>
    <col min="1" max="1" width="53" customWidth="1"/>
    <col min="2" max="9" width="0" hidden="1" customWidth="1"/>
    <col min="10" max="10" width="0.42578125" customWidth="1"/>
    <col min="11" max="11" width="1.28515625" hidden="1" customWidth="1"/>
    <col min="12" max="12" width="9.85546875" bestFit="1" customWidth="1"/>
    <col min="13" max="19" width="0" hidden="1" customWidth="1"/>
    <col min="20" max="20" width="9.85546875" bestFit="1" customWidth="1"/>
    <col min="21" max="30" width="0" hidden="1" customWidth="1"/>
    <col min="31" max="31" width="9.85546875" bestFit="1" customWidth="1"/>
    <col min="32" max="35" width="0" hidden="1" customWidth="1"/>
    <col min="37" max="37" width="0" hidden="1" customWidth="1"/>
    <col min="40" max="40" width="9.140625" style="57"/>
    <col min="41" max="41" width="9.140625" style="55"/>
    <col min="42" max="42" width="9.85546875" bestFit="1" customWidth="1"/>
    <col min="43" max="45" width="0" hidden="1" customWidth="1"/>
    <col min="46" max="46" width="9.85546875" bestFit="1" customWidth="1"/>
  </cols>
  <sheetData>
    <row r="3" spans="1:46" x14ac:dyDescent="0.25">
      <c r="A3" s="110" t="s">
        <v>127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1"/>
      <c r="N3" s="112"/>
      <c r="O3" s="109"/>
      <c r="P3" s="112"/>
      <c r="Q3" s="109"/>
      <c r="R3" s="112"/>
      <c r="S3" s="109"/>
      <c r="T3" s="109"/>
      <c r="U3" s="151"/>
      <c r="V3" s="109"/>
      <c r="W3" s="109"/>
      <c r="X3" s="167"/>
      <c r="Y3" s="109"/>
      <c r="Z3" s="167"/>
      <c r="AA3" s="111"/>
      <c r="AB3" s="167"/>
      <c r="AC3" s="111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89"/>
      <c r="AO3" s="112"/>
      <c r="AP3" s="109"/>
      <c r="AQ3" s="109"/>
      <c r="AR3" s="109"/>
      <c r="AS3" s="109"/>
      <c r="AT3" s="109"/>
    </row>
    <row r="4" spans="1:46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  <c r="N4" s="112"/>
      <c r="O4" s="109"/>
      <c r="P4" s="112"/>
      <c r="Q4" s="109"/>
      <c r="R4" s="112"/>
      <c r="S4" s="109"/>
      <c r="T4" s="109"/>
      <c r="U4" s="151"/>
      <c r="V4" s="109"/>
      <c r="W4" s="109"/>
      <c r="X4" s="167"/>
      <c r="Y4" s="109"/>
      <c r="Z4" s="167"/>
      <c r="AA4" s="111"/>
      <c r="AB4" s="167"/>
      <c r="AC4" s="111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89"/>
      <c r="AO4" s="112"/>
      <c r="AP4" s="109"/>
      <c r="AQ4" s="109"/>
      <c r="AR4" s="109"/>
      <c r="AS4" s="109"/>
      <c r="AT4" s="109"/>
    </row>
    <row r="5" spans="1:46" ht="39" x14ac:dyDescent="0.25">
      <c r="A5" s="114" t="s">
        <v>0</v>
      </c>
      <c r="B5" s="115" t="s">
        <v>43</v>
      </c>
      <c r="C5" s="116" t="s">
        <v>62</v>
      </c>
      <c r="D5" s="115" t="s">
        <v>44</v>
      </c>
      <c r="E5" s="116" t="s">
        <v>63</v>
      </c>
      <c r="F5" s="115" t="s">
        <v>45</v>
      </c>
      <c r="G5" s="116" t="s">
        <v>64</v>
      </c>
      <c r="H5" s="115" t="s">
        <v>59</v>
      </c>
      <c r="I5" s="117" t="s">
        <v>60</v>
      </c>
      <c r="J5" s="118"/>
      <c r="K5" s="118"/>
      <c r="L5" s="116" t="s">
        <v>61</v>
      </c>
      <c r="M5" s="119" t="s">
        <v>48</v>
      </c>
      <c r="N5" s="120" t="s">
        <v>99</v>
      </c>
      <c r="O5" s="121" t="s">
        <v>66</v>
      </c>
      <c r="P5" s="122" t="s">
        <v>100</v>
      </c>
      <c r="Q5" s="121" t="s">
        <v>67</v>
      </c>
      <c r="R5" s="123" t="s">
        <v>101</v>
      </c>
      <c r="S5" s="124" t="s">
        <v>68</v>
      </c>
      <c r="T5" s="161" t="s">
        <v>102</v>
      </c>
      <c r="U5" s="152" t="s">
        <v>103</v>
      </c>
      <c r="V5" s="121" t="s">
        <v>69</v>
      </c>
      <c r="W5" s="121" t="s">
        <v>107</v>
      </c>
      <c r="X5" s="168" t="s">
        <v>109</v>
      </c>
      <c r="Y5" s="121" t="s">
        <v>110</v>
      </c>
      <c r="Z5" s="125" t="s">
        <v>70</v>
      </c>
      <c r="AA5" s="162" t="s">
        <v>111</v>
      </c>
      <c r="AB5" s="125" t="s">
        <v>71</v>
      </c>
      <c r="AC5" s="162" t="s">
        <v>114</v>
      </c>
      <c r="AD5" s="124" t="s">
        <v>72</v>
      </c>
      <c r="AE5" s="161" t="s">
        <v>112</v>
      </c>
      <c r="AF5" s="166" t="s">
        <v>113</v>
      </c>
      <c r="AG5" s="121" t="s">
        <v>73</v>
      </c>
      <c r="AH5" s="121" t="s">
        <v>118</v>
      </c>
      <c r="AI5" s="121" t="s">
        <v>119</v>
      </c>
      <c r="AJ5" s="121" t="s">
        <v>122</v>
      </c>
      <c r="AK5" s="176" t="s">
        <v>123</v>
      </c>
      <c r="AL5" s="176" t="s">
        <v>124</v>
      </c>
      <c r="AM5" s="121" t="s">
        <v>74</v>
      </c>
      <c r="AN5" s="190" t="s">
        <v>125</v>
      </c>
      <c r="AO5" s="122" t="s">
        <v>75</v>
      </c>
      <c r="AP5" s="125" t="s">
        <v>76</v>
      </c>
      <c r="AQ5" s="122" t="s">
        <v>96</v>
      </c>
      <c r="AR5" s="122" t="s">
        <v>97</v>
      </c>
      <c r="AS5" s="122" t="s">
        <v>98</v>
      </c>
      <c r="AT5" s="125" t="s">
        <v>77</v>
      </c>
    </row>
    <row r="6" spans="1:46" x14ac:dyDescent="0.25">
      <c r="A6" s="126" t="s">
        <v>1</v>
      </c>
      <c r="B6" s="127">
        <v>1397.75</v>
      </c>
      <c r="C6" s="127">
        <v>1396</v>
      </c>
      <c r="D6" s="127">
        <v>1397.75</v>
      </c>
      <c r="E6" s="127">
        <v>1379</v>
      </c>
      <c r="F6" s="127">
        <v>1397.75</v>
      </c>
      <c r="G6" s="127">
        <v>1394</v>
      </c>
      <c r="H6" s="127">
        <f>B6+D6+F6</f>
        <v>4193.25</v>
      </c>
      <c r="I6" s="128">
        <f>L6-H6</f>
        <v>-24.25</v>
      </c>
      <c r="J6" s="133" t="s">
        <v>2</v>
      </c>
      <c r="K6" s="133" t="s">
        <v>3</v>
      </c>
      <c r="L6" s="127">
        <f t="shared" ref="L6:L32" si="0">C6+E6+G6</f>
        <v>4169</v>
      </c>
      <c r="M6" s="130">
        <v>1397.75</v>
      </c>
      <c r="N6" s="131">
        <v>1316</v>
      </c>
      <c r="O6" s="132">
        <v>1456.39</v>
      </c>
      <c r="P6" s="133">
        <v>1434</v>
      </c>
      <c r="Q6" s="132">
        <v>1456.39</v>
      </c>
      <c r="R6" s="133">
        <v>1449</v>
      </c>
      <c r="S6" s="127">
        <f>M6+O6+Q6</f>
        <v>4310.5300000000007</v>
      </c>
      <c r="T6" s="127">
        <f>N6+P6+R6</f>
        <v>4199</v>
      </c>
      <c r="U6" s="153">
        <f>T6-S6</f>
        <v>-111.53000000000065</v>
      </c>
      <c r="V6" s="132">
        <v>1456.39</v>
      </c>
      <c r="W6" s="132"/>
      <c r="X6" s="165">
        <f>V6+W6</f>
        <v>1456.39</v>
      </c>
      <c r="Y6" s="132">
        <v>1450</v>
      </c>
      <c r="Z6" s="165">
        <v>1456.39</v>
      </c>
      <c r="AA6" s="129">
        <v>1433</v>
      </c>
      <c r="AB6" s="165">
        <v>1456.39</v>
      </c>
      <c r="AC6" s="129">
        <v>1440</v>
      </c>
      <c r="AD6" s="132">
        <f>X6+Z6+AB6</f>
        <v>4369.17</v>
      </c>
      <c r="AE6" s="132">
        <v>4323</v>
      </c>
      <c r="AF6" s="133">
        <f>AE6-AD6</f>
        <v>-46.170000000000073</v>
      </c>
      <c r="AG6" s="132">
        <v>1456.39</v>
      </c>
      <c r="AH6" s="132"/>
      <c r="AI6" s="132">
        <f>AG6+AH6</f>
        <v>1456.39</v>
      </c>
      <c r="AJ6" s="132">
        <v>1453</v>
      </c>
      <c r="AK6" s="177">
        <f>AJ6-AI6</f>
        <v>-3.3900000000001</v>
      </c>
      <c r="AL6" s="177">
        <v>49.44</v>
      </c>
      <c r="AM6" s="132">
        <v>1456.39</v>
      </c>
      <c r="AN6" s="191">
        <f>AM6+AL6</f>
        <v>1505.8300000000002</v>
      </c>
      <c r="AO6" s="133">
        <v>1456.39</v>
      </c>
      <c r="AP6" s="132">
        <f>AJ6+AN6+AO6</f>
        <v>4415.22</v>
      </c>
      <c r="AQ6" s="133">
        <f>O6+Q6+V6+Z6+AB6+AG6+AM6+AO6</f>
        <v>11651.119999999999</v>
      </c>
      <c r="AR6" s="131">
        <f>AT6-L6-M6</f>
        <v>11539.470000000001</v>
      </c>
      <c r="AS6" s="131">
        <f>O6*8</f>
        <v>11651.12</v>
      </c>
      <c r="AT6" s="127">
        <f>L6+T6+AE6+AP6</f>
        <v>17106.22</v>
      </c>
    </row>
    <row r="7" spans="1:46" x14ac:dyDescent="0.25">
      <c r="A7" s="126" t="s">
        <v>4</v>
      </c>
      <c r="B7" s="127">
        <v>1747.17</v>
      </c>
      <c r="C7" s="127">
        <v>1741.4</v>
      </c>
      <c r="D7" s="127">
        <v>1747.17</v>
      </c>
      <c r="E7" s="127">
        <v>1736</v>
      </c>
      <c r="F7" s="127">
        <v>1747.17</v>
      </c>
      <c r="G7" s="127">
        <v>1726.4</v>
      </c>
      <c r="H7" s="127">
        <f t="shared" ref="H7:H45" si="1">B7+D7+F7</f>
        <v>5241.51</v>
      </c>
      <c r="I7" s="128">
        <f t="shared" ref="I7:I45" si="2">L7-H7</f>
        <v>-37.710000000000036</v>
      </c>
      <c r="J7" s="128" t="s">
        <v>5</v>
      </c>
      <c r="K7" s="128" t="s">
        <v>3</v>
      </c>
      <c r="L7" s="127">
        <f t="shared" si="0"/>
        <v>5203.8</v>
      </c>
      <c r="M7" s="130">
        <v>1747.17</v>
      </c>
      <c r="N7" s="131">
        <v>1740</v>
      </c>
      <c r="O7" s="132">
        <v>1820.49</v>
      </c>
      <c r="P7" s="133">
        <v>1797.4</v>
      </c>
      <c r="Q7" s="132">
        <v>1820.49</v>
      </c>
      <c r="R7" s="133">
        <v>1794.8</v>
      </c>
      <c r="S7" s="127">
        <f t="shared" ref="S7:T48" si="3">M7+O7+Q7</f>
        <v>5388.15</v>
      </c>
      <c r="T7" s="127">
        <f t="shared" si="3"/>
        <v>5332.2</v>
      </c>
      <c r="U7" s="153">
        <f t="shared" ref="U7:U48" si="4">T7-S7</f>
        <v>-55.949999999999818</v>
      </c>
      <c r="V7" s="132">
        <v>1820.49</v>
      </c>
      <c r="W7" s="132"/>
      <c r="X7" s="165">
        <f t="shared" ref="X7:X48" si="5">V7+W7</f>
        <v>1820.49</v>
      </c>
      <c r="Y7" s="132">
        <v>1820.4</v>
      </c>
      <c r="Z7" s="165">
        <v>1820.49</v>
      </c>
      <c r="AA7" s="129">
        <v>1783.4</v>
      </c>
      <c r="AB7" s="165">
        <v>1820.49</v>
      </c>
      <c r="AC7" s="129">
        <v>1813.4</v>
      </c>
      <c r="AD7" s="132">
        <f t="shared" ref="AD7:AD48" si="6">X7+Z7+AB7</f>
        <v>5461.47</v>
      </c>
      <c r="AE7" s="132">
        <v>5417.2000000000007</v>
      </c>
      <c r="AF7" s="133">
        <f t="shared" ref="AF7:AF49" si="7">AE7-AD7</f>
        <v>-44.269999999999527</v>
      </c>
      <c r="AG7" s="132">
        <v>1820.49</v>
      </c>
      <c r="AH7" s="132"/>
      <c r="AI7" s="132">
        <f t="shared" ref="AI7:AI48" si="8">AG7+AH7</f>
        <v>1820.49</v>
      </c>
      <c r="AJ7" s="132">
        <v>1820</v>
      </c>
      <c r="AK7" s="177">
        <f t="shared" ref="AK7:AK48" si="9">AJ7-AI7</f>
        <v>-0.49000000000000909</v>
      </c>
      <c r="AL7" s="177">
        <v>61.81</v>
      </c>
      <c r="AM7" s="132">
        <v>1820.49</v>
      </c>
      <c r="AN7" s="191">
        <f t="shared" ref="AN7:AN48" si="10">AM7+AL7</f>
        <v>1882.3</v>
      </c>
      <c r="AO7" s="133">
        <v>1820.49</v>
      </c>
      <c r="AP7" s="132">
        <f t="shared" ref="AP7:AP48" si="11">AJ7+AN7+AO7</f>
        <v>5522.79</v>
      </c>
      <c r="AQ7" s="133">
        <f t="shared" ref="AQ7:AQ48" si="12">O7+Q7+V7+Z7+AB7+AG7+AM7+AO7</f>
        <v>14563.92</v>
      </c>
      <c r="AR7" s="131">
        <f t="shared" ref="AR7:AR48" si="13">AT7-L7-M7</f>
        <v>14525.020000000002</v>
      </c>
      <c r="AS7" s="131">
        <f t="shared" ref="AS7:AS48" si="14">O7*8</f>
        <v>14563.92</v>
      </c>
      <c r="AT7" s="127">
        <f t="shared" ref="AT7:AT48" si="15">L7+T7+AE7+AP7</f>
        <v>21475.99</v>
      </c>
    </row>
    <row r="8" spans="1:46" x14ac:dyDescent="0.25">
      <c r="A8" s="173" t="s">
        <v>6</v>
      </c>
      <c r="B8" s="127">
        <v>2096.62</v>
      </c>
      <c r="C8" s="127">
        <v>2083.6</v>
      </c>
      <c r="D8" s="127">
        <v>2096.62</v>
      </c>
      <c r="E8" s="127">
        <v>2082.6</v>
      </c>
      <c r="F8" s="127">
        <v>2096.62</v>
      </c>
      <c r="G8" s="127">
        <v>2082</v>
      </c>
      <c r="H8" s="127">
        <f t="shared" si="1"/>
        <v>6289.86</v>
      </c>
      <c r="I8" s="128">
        <f t="shared" si="2"/>
        <v>-41.659999999999854</v>
      </c>
      <c r="J8" s="153" t="s">
        <v>2</v>
      </c>
      <c r="K8" s="153" t="s">
        <v>7</v>
      </c>
      <c r="L8" s="127">
        <f t="shared" si="0"/>
        <v>6248.2</v>
      </c>
      <c r="M8" s="130">
        <v>2096.62</v>
      </c>
      <c r="N8" s="131">
        <v>2062.1999999999998</v>
      </c>
      <c r="O8" s="132">
        <v>2184.59</v>
      </c>
      <c r="P8" s="133">
        <v>2184</v>
      </c>
      <c r="Q8" s="132">
        <v>2184.59</v>
      </c>
      <c r="R8" s="133">
        <v>2156.4</v>
      </c>
      <c r="S8" s="127">
        <f t="shared" si="3"/>
        <v>6465.8</v>
      </c>
      <c r="T8" s="127">
        <f t="shared" si="3"/>
        <v>6402.6</v>
      </c>
      <c r="U8" s="153">
        <f t="shared" si="4"/>
        <v>-63.199999999999818</v>
      </c>
      <c r="V8" s="132">
        <v>2184.59</v>
      </c>
      <c r="W8" s="132"/>
      <c r="X8" s="165">
        <f t="shared" si="5"/>
        <v>2184.59</v>
      </c>
      <c r="Y8" s="132">
        <v>2180.6</v>
      </c>
      <c r="Z8" s="165">
        <v>2184.59</v>
      </c>
      <c r="AA8" s="129">
        <v>2184</v>
      </c>
      <c r="AB8" s="165">
        <v>2184.59</v>
      </c>
      <c r="AC8" s="129">
        <v>2153</v>
      </c>
      <c r="AD8" s="132">
        <f t="shared" si="6"/>
        <v>6553.77</v>
      </c>
      <c r="AE8" s="132">
        <v>6517.6</v>
      </c>
      <c r="AF8" s="133">
        <f t="shared" si="7"/>
        <v>-36.170000000000073</v>
      </c>
      <c r="AG8" s="132">
        <v>2184.59</v>
      </c>
      <c r="AH8" s="132">
        <v>420.21</v>
      </c>
      <c r="AI8" s="132">
        <f t="shared" si="8"/>
        <v>2604.8000000000002</v>
      </c>
      <c r="AJ8" s="132">
        <v>2580</v>
      </c>
      <c r="AK8" s="177">
        <f t="shared" si="9"/>
        <v>-24.800000000000182</v>
      </c>
      <c r="AL8" s="177">
        <v>74.16</v>
      </c>
      <c r="AM8" s="132">
        <v>2184.59</v>
      </c>
      <c r="AN8" s="191">
        <f t="shared" si="10"/>
        <v>2258.75</v>
      </c>
      <c r="AO8" s="133">
        <v>2184.59</v>
      </c>
      <c r="AP8" s="132">
        <f t="shared" si="11"/>
        <v>7023.34</v>
      </c>
      <c r="AQ8" s="133">
        <f t="shared" si="12"/>
        <v>17476.72</v>
      </c>
      <c r="AR8" s="131">
        <f t="shared" si="13"/>
        <v>17846.920000000002</v>
      </c>
      <c r="AS8" s="131">
        <f t="shared" si="14"/>
        <v>17476.72</v>
      </c>
      <c r="AT8" s="127">
        <f t="shared" si="15"/>
        <v>26191.74</v>
      </c>
    </row>
    <row r="9" spans="1:46" x14ac:dyDescent="0.25">
      <c r="A9" s="173" t="s">
        <v>8</v>
      </c>
      <c r="B9" s="127">
        <v>2096.62</v>
      </c>
      <c r="C9" s="127">
        <v>2060</v>
      </c>
      <c r="D9" s="127">
        <v>2096.62</v>
      </c>
      <c r="E9" s="127">
        <v>2079</v>
      </c>
      <c r="F9" s="127">
        <v>2096.62</v>
      </c>
      <c r="G9" s="127">
        <v>2080</v>
      </c>
      <c r="H9" s="127">
        <f t="shared" si="1"/>
        <v>6289.86</v>
      </c>
      <c r="I9" s="128">
        <f t="shared" si="2"/>
        <v>-70.859999999999673</v>
      </c>
      <c r="J9" s="153" t="s">
        <v>2</v>
      </c>
      <c r="K9" s="153" t="s">
        <v>7</v>
      </c>
      <c r="L9" s="127">
        <f t="shared" si="0"/>
        <v>6219</v>
      </c>
      <c r="M9" s="130">
        <v>2096.62</v>
      </c>
      <c r="N9" s="131">
        <v>2073</v>
      </c>
      <c r="O9" s="132">
        <v>2184.59</v>
      </c>
      <c r="P9" s="133">
        <v>2166</v>
      </c>
      <c r="Q9" s="132">
        <v>2184.59</v>
      </c>
      <c r="R9" s="133">
        <v>2051</v>
      </c>
      <c r="S9" s="127">
        <f t="shared" si="3"/>
        <v>6465.8</v>
      </c>
      <c r="T9" s="127">
        <f t="shared" si="3"/>
        <v>6290</v>
      </c>
      <c r="U9" s="153">
        <f t="shared" si="4"/>
        <v>-175.80000000000018</v>
      </c>
      <c r="V9" s="132">
        <v>2184.59</v>
      </c>
      <c r="W9" s="132"/>
      <c r="X9" s="165">
        <f t="shared" si="5"/>
        <v>2184.59</v>
      </c>
      <c r="Y9" s="132">
        <v>2176</v>
      </c>
      <c r="Z9" s="165">
        <v>2184.59</v>
      </c>
      <c r="AA9" s="129">
        <v>2182</v>
      </c>
      <c r="AB9" s="165">
        <v>2184.59</v>
      </c>
      <c r="AC9" s="129">
        <v>2184</v>
      </c>
      <c r="AD9" s="132">
        <f t="shared" si="6"/>
        <v>6553.77</v>
      </c>
      <c r="AE9" s="132">
        <v>6542</v>
      </c>
      <c r="AF9" s="133">
        <f t="shared" si="7"/>
        <v>-11.770000000000437</v>
      </c>
      <c r="AG9" s="132">
        <v>2184.59</v>
      </c>
      <c r="AH9" s="132">
        <v>420.21</v>
      </c>
      <c r="AI9" s="132">
        <f t="shared" si="8"/>
        <v>2604.8000000000002</v>
      </c>
      <c r="AJ9" s="132">
        <v>2617</v>
      </c>
      <c r="AK9" s="177">
        <f t="shared" si="9"/>
        <v>12.199999999999818</v>
      </c>
      <c r="AL9" s="177">
        <v>74.16</v>
      </c>
      <c r="AM9" s="132">
        <v>2184.59</v>
      </c>
      <c r="AN9" s="191">
        <f t="shared" si="10"/>
        <v>2258.75</v>
      </c>
      <c r="AO9" s="133">
        <v>2184.59</v>
      </c>
      <c r="AP9" s="132">
        <f t="shared" si="11"/>
        <v>7060.34</v>
      </c>
      <c r="AQ9" s="133">
        <f t="shared" si="12"/>
        <v>17476.72</v>
      </c>
      <c r="AR9" s="131">
        <f t="shared" si="13"/>
        <v>17795.72</v>
      </c>
      <c r="AS9" s="131">
        <f t="shared" si="14"/>
        <v>17476.72</v>
      </c>
      <c r="AT9" s="127">
        <f t="shared" si="15"/>
        <v>26111.34</v>
      </c>
    </row>
    <row r="10" spans="1:46" x14ac:dyDescent="0.25">
      <c r="A10" s="173" t="s">
        <v>9</v>
      </c>
      <c r="B10" s="127">
        <v>2620.77</v>
      </c>
      <c r="C10" s="127">
        <v>2608</v>
      </c>
      <c r="D10" s="127">
        <v>2620.77</v>
      </c>
      <c r="E10" s="127">
        <v>2609</v>
      </c>
      <c r="F10" s="127">
        <v>2620.77</v>
      </c>
      <c r="G10" s="127">
        <v>2595</v>
      </c>
      <c r="H10" s="127">
        <f t="shared" si="1"/>
        <v>7862.3099999999995</v>
      </c>
      <c r="I10" s="128">
        <f t="shared" si="2"/>
        <v>-50.309999999999491</v>
      </c>
      <c r="J10" s="129" t="s">
        <v>5</v>
      </c>
      <c r="K10" s="129" t="s">
        <v>7</v>
      </c>
      <c r="L10" s="127">
        <f t="shared" si="0"/>
        <v>7812</v>
      </c>
      <c r="M10" s="130">
        <v>2620.77</v>
      </c>
      <c r="N10" s="131">
        <v>2614</v>
      </c>
      <c r="O10" s="132">
        <v>2730.74</v>
      </c>
      <c r="P10" s="133">
        <v>2720</v>
      </c>
      <c r="Q10" s="132">
        <v>2730.74</v>
      </c>
      <c r="R10" s="133">
        <v>2716</v>
      </c>
      <c r="S10" s="127">
        <f t="shared" si="3"/>
        <v>8082.25</v>
      </c>
      <c r="T10" s="127">
        <f t="shared" si="3"/>
        <v>8050</v>
      </c>
      <c r="U10" s="155">
        <f t="shared" si="4"/>
        <v>-32.25</v>
      </c>
      <c r="V10" s="132">
        <v>2730.74</v>
      </c>
      <c r="W10" s="132">
        <v>416.42</v>
      </c>
      <c r="X10" s="165">
        <f t="shared" si="5"/>
        <v>3147.16</v>
      </c>
      <c r="Y10" s="132">
        <v>3138</v>
      </c>
      <c r="Z10" s="165">
        <v>2730.74</v>
      </c>
      <c r="AA10" s="129">
        <v>2728</v>
      </c>
      <c r="AB10" s="165">
        <v>2730.74</v>
      </c>
      <c r="AC10" s="129">
        <v>2709</v>
      </c>
      <c r="AD10" s="132">
        <f t="shared" si="6"/>
        <v>8608.64</v>
      </c>
      <c r="AE10" s="132">
        <v>8575</v>
      </c>
      <c r="AF10" s="133">
        <f t="shared" si="7"/>
        <v>-33.639999999999418</v>
      </c>
      <c r="AG10" s="132">
        <v>2730.74</v>
      </c>
      <c r="AH10" s="132">
        <v>525.26</v>
      </c>
      <c r="AI10" s="132">
        <f t="shared" si="8"/>
        <v>3256</v>
      </c>
      <c r="AJ10" s="132">
        <v>3086</v>
      </c>
      <c r="AK10" s="132">
        <f t="shared" si="9"/>
        <v>-170</v>
      </c>
      <c r="AL10" s="132"/>
      <c r="AM10" s="132">
        <v>2730.74</v>
      </c>
      <c r="AN10" s="191">
        <f t="shared" si="10"/>
        <v>2730.74</v>
      </c>
      <c r="AO10" s="133">
        <v>2730.74</v>
      </c>
      <c r="AP10" s="132">
        <f t="shared" si="11"/>
        <v>8547.48</v>
      </c>
      <c r="AQ10" s="133">
        <f t="shared" si="12"/>
        <v>21845.919999999998</v>
      </c>
      <c r="AR10" s="131">
        <f t="shared" si="13"/>
        <v>22551.709999999995</v>
      </c>
      <c r="AS10" s="131">
        <f t="shared" si="14"/>
        <v>21845.919999999998</v>
      </c>
      <c r="AT10" s="127">
        <f t="shared" si="15"/>
        <v>32984.479999999996</v>
      </c>
    </row>
    <row r="11" spans="1:46" x14ac:dyDescent="0.25">
      <c r="A11" s="173" t="s">
        <v>10</v>
      </c>
      <c r="B11" s="127">
        <v>1397.75</v>
      </c>
      <c r="C11" s="127">
        <v>1378.2</v>
      </c>
      <c r="D11" s="127">
        <v>1397.75</v>
      </c>
      <c r="E11" s="127">
        <v>1368</v>
      </c>
      <c r="F11" s="127">
        <v>1397.75</v>
      </c>
      <c r="G11" s="127">
        <v>1381</v>
      </c>
      <c r="H11" s="127">
        <f t="shared" si="1"/>
        <v>4193.25</v>
      </c>
      <c r="I11" s="128">
        <f t="shared" si="2"/>
        <v>-66.050000000000182</v>
      </c>
      <c r="J11" s="133" t="s">
        <v>2</v>
      </c>
      <c r="K11" s="133" t="s">
        <v>3</v>
      </c>
      <c r="L11" s="127">
        <f t="shared" si="0"/>
        <v>4127.2</v>
      </c>
      <c r="M11" s="130">
        <v>1397.75</v>
      </c>
      <c r="N11" s="131">
        <v>1393.2</v>
      </c>
      <c r="O11" s="132">
        <v>1456.39</v>
      </c>
      <c r="P11" s="133">
        <v>1440.4</v>
      </c>
      <c r="Q11" s="132">
        <v>1456.39</v>
      </c>
      <c r="R11" s="133">
        <v>1437</v>
      </c>
      <c r="S11" s="127">
        <f t="shared" si="3"/>
        <v>4310.5300000000007</v>
      </c>
      <c r="T11" s="127">
        <f t="shared" si="3"/>
        <v>4270.6000000000004</v>
      </c>
      <c r="U11" s="153">
        <f t="shared" si="4"/>
        <v>-39.930000000000291</v>
      </c>
      <c r="V11" s="132">
        <v>1456.39</v>
      </c>
      <c r="W11" s="132"/>
      <c r="X11" s="165">
        <f t="shared" si="5"/>
        <v>1456.39</v>
      </c>
      <c r="Y11" s="132">
        <v>1448.6</v>
      </c>
      <c r="Z11" s="165">
        <v>1456.39</v>
      </c>
      <c r="AA11" s="129">
        <v>1454</v>
      </c>
      <c r="AB11" s="165">
        <v>1456.39</v>
      </c>
      <c r="AC11" s="129">
        <v>1441.4</v>
      </c>
      <c r="AD11" s="132">
        <f t="shared" si="6"/>
        <v>4369.17</v>
      </c>
      <c r="AE11" s="132">
        <v>4344</v>
      </c>
      <c r="AF11" s="133">
        <f t="shared" si="7"/>
        <v>-25.170000000000073</v>
      </c>
      <c r="AG11" s="132">
        <v>1456.39</v>
      </c>
      <c r="AH11" s="132">
        <v>280.14</v>
      </c>
      <c r="AI11" s="132">
        <f t="shared" si="8"/>
        <v>1736.5300000000002</v>
      </c>
      <c r="AJ11" s="132">
        <v>1725.6</v>
      </c>
      <c r="AK11" s="177">
        <f t="shared" si="9"/>
        <v>-10.930000000000291</v>
      </c>
      <c r="AL11" s="177">
        <v>49.44</v>
      </c>
      <c r="AM11" s="132">
        <v>1456.39</v>
      </c>
      <c r="AN11" s="191">
        <f t="shared" si="10"/>
        <v>1505.8300000000002</v>
      </c>
      <c r="AO11" s="133">
        <v>1456.39</v>
      </c>
      <c r="AP11" s="132">
        <f t="shared" si="11"/>
        <v>4687.8200000000006</v>
      </c>
      <c r="AQ11" s="133">
        <f t="shared" si="12"/>
        <v>11651.119999999999</v>
      </c>
      <c r="AR11" s="131">
        <f t="shared" si="13"/>
        <v>11904.669999999998</v>
      </c>
      <c r="AS11" s="131">
        <f t="shared" si="14"/>
        <v>11651.12</v>
      </c>
      <c r="AT11" s="127">
        <f t="shared" si="15"/>
        <v>17429.62</v>
      </c>
    </row>
    <row r="12" spans="1:46" x14ac:dyDescent="0.25">
      <c r="A12" s="134" t="s">
        <v>11</v>
      </c>
      <c r="B12" s="127">
        <v>2096.62</v>
      </c>
      <c r="C12" s="127">
        <v>2078</v>
      </c>
      <c r="D12" s="127">
        <v>2096.62</v>
      </c>
      <c r="E12" s="127">
        <v>2086</v>
      </c>
      <c r="F12" s="127">
        <v>2096.62</v>
      </c>
      <c r="G12" s="127">
        <v>2071</v>
      </c>
      <c r="H12" s="127">
        <f t="shared" si="1"/>
        <v>6289.86</v>
      </c>
      <c r="I12" s="128">
        <f t="shared" si="2"/>
        <v>-54.859999999999673</v>
      </c>
      <c r="J12" s="153" t="s">
        <v>2</v>
      </c>
      <c r="K12" s="153" t="s">
        <v>7</v>
      </c>
      <c r="L12" s="127">
        <f t="shared" si="0"/>
        <v>6235</v>
      </c>
      <c r="M12" s="130">
        <v>2096.62</v>
      </c>
      <c r="N12" s="131">
        <v>2068</v>
      </c>
      <c r="O12" s="132">
        <v>2184.59</v>
      </c>
      <c r="P12" s="133">
        <v>2178</v>
      </c>
      <c r="Q12" s="132">
        <v>2184.59</v>
      </c>
      <c r="R12" s="133">
        <v>2176</v>
      </c>
      <c r="S12" s="127">
        <f t="shared" si="3"/>
        <v>6465.8</v>
      </c>
      <c r="T12" s="127">
        <f t="shared" si="3"/>
        <v>6422</v>
      </c>
      <c r="U12" s="153">
        <f t="shared" si="4"/>
        <v>-43.800000000000182</v>
      </c>
      <c r="V12" s="132">
        <v>2184.59</v>
      </c>
      <c r="W12" s="132"/>
      <c r="X12" s="165">
        <f t="shared" si="5"/>
        <v>2184.59</v>
      </c>
      <c r="Y12" s="132">
        <v>2179</v>
      </c>
      <c r="Z12" s="165">
        <v>2184.59</v>
      </c>
      <c r="AA12" s="129">
        <v>2171</v>
      </c>
      <c r="AB12" s="165">
        <v>2184.59</v>
      </c>
      <c r="AC12" s="129">
        <v>2145</v>
      </c>
      <c r="AD12" s="132">
        <f t="shared" si="6"/>
        <v>6553.77</v>
      </c>
      <c r="AE12" s="132">
        <v>6495</v>
      </c>
      <c r="AF12" s="133">
        <f t="shared" si="7"/>
        <v>-58.770000000000437</v>
      </c>
      <c r="AG12" s="132">
        <v>2184.59</v>
      </c>
      <c r="AH12" s="132"/>
      <c r="AI12" s="132">
        <f t="shared" si="8"/>
        <v>2184.59</v>
      </c>
      <c r="AJ12" s="132">
        <v>2156</v>
      </c>
      <c r="AK12" s="177">
        <f t="shared" si="9"/>
        <v>-28.590000000000146</v>
      </c>
      <c r="AL12" s="177">
        <v>74.16</v>
      </c>
      <c r="AM12" s="132">
        <v>2184.59</v>
      </c>
      <c r="AN12" s="191">
        <f t="shared" si="10"/>
        <v>2258.75</v>
      </c>
      <c r="AO12" s="133">
        <v>2184.59</v>
      </c>
      <c r="AP12" s="132">
        <f t="shared" si="11"/>
        <v>6599.34</v>
      </c>
      <c r="AQ12" s="133">
        <f t="shared" si="12"/>
        <v>17476.72</v>
      </c>
      <c r="AR12" s="131">
        <f t="shared" si="13"/>
        <v>17419.72</v>
      </c>
      <c r="AS12" s="131">
        <f t="shared" si="14"/>
        <v>17476.72</v>
      </c>
      <c r="AT12" s="127">
        <f t="shared" si="15"/>
        <v>25751.34</v>
      </c>
    </row>
    <row r="13" spans="1:46" x14ac:dyDescent="0.25">
      <c r="A13" s="135" t="s">
        <v>12</v>
      </c>
      <c r="B13" s="127">
        <v>3144.93</v>
      </c>
      <c r="C13" s="127">
        <v>3132</v>
      </c>
      <c r="D13" s="127">
        <v>3144.93</v>
      </c>
      <c r="E13" s="127">
        <v>3130</v>
      </c>
      <c r="F13" s="127">
        <v>3144.93</v>
      </c>
      <c r="G13" s="127">
        <v>3124</v>
      </c>
      <c r="H13" s="127">
        <f t="shared" si="1"/>
        <v>9434.7899999999991</v>
      </c>
      <c r="I13" s="128">
        <f t="shared" si="2"/>
        <v>-48.789999999999054</v>
      </c>
      <c r="J13" s="185" t="s">
        <v>13</v>
      </c>
      <c r="K13" s="185" t="s">
        <v>7</v>
      </c>
      <c r="L13" s="127">
        <f t="shared" si="0"/>
        <v>9386</v>
      </c>
      <c r="M13" s="130">
        <v>3144.93</v>
      </c>
      <c r="N13" s="131">
        <v>3140</v>
      </c>
      <c r="O13" s="132">
        <v>3276.88</v>
      </c>
      <c r="P13" s="133">
        <v>3271</v>
      </c>
      <c r="Q13" s="132">
        <v>3276.88</v>
      </c>
      <c r="R13" s="133">
        <v>3255</v>
      </c>
      <c r="S13" s="127">
        <f t="shared" si="3"/>
        <v>9698.6899999999987</v>
      </c>
      <c r="T13" s="127">
        <f t="shared" si="3"/>
        <v>9666</v>
      </c>
      <c r="U13" s="155">
        <f t="shared" si="4"/>
        <v>-32.68999999999869</v>
      </c>
      <c r="V13" s="132">
        <v>3276.88</v>
      </c>
      <c r="W13" s="132">
        <v>499.7</v>
      </c>
      <c r="X13" s="165">
        <f t="shared" si="5"/>
        <v>3776.58</v>
      </c>
      <c r="Y13" s="132">
        <v>3209</v>
      </c>
      <c r="Z13" s="165">
        <v>3276.88</v>
      </c>
      <c r="AA13" s="129">
        <v>3262</v>
      </c>
      <c r="AB13" s="165">
        <v>3276.88</v>
      </c>
      <c r="AC13" s="129">
        <v>3246</v>
      </c>
      <c r="AD13" s="132">
        <f t="shared" si="6"/>
        <v>10330.34</v>
      </c>
      <c r="AE13" s="132">
        <v>9717</v>
      </c>
      <c r="AF13" s="133">
        <f t="shared" si="7"/>
        <v>-613.34000000000015</v>
      </c>
      <c r="AG13" s="132">
        <v>3276.88</v>
      </c>
      <c r="AH13" s="132"/>
      <c r="AI13" s="132">
        <f t="shared" si="8"/>
        <v>3276.88</v>
      </c>
      <c r="AJ13" s="132">
        <v>3276</v>
      </c>
      <c r="AK13" s="177">
        <f t="shared" si="9"/>
        <v>-0.88000000000010914</v>
      </c>
      <c r="AL13" s="177">
        <v>111.24</v>
      </c>
      <c r="AM13" s="132">
        <v>3276.88</v>
      </c>
      <c r="AN13" s="191">
        <f t="shared" si="10"/>
        <v>3388.12</v>
      </c>
      <c r="AO13" s="133">
        <v>3276.88</v>
      </c>
      <c r="AP13" s="132">
        <f t="shared" si="11"/>
        <v>9941</v>
      </c>
      <c r="AQ13" s="133">
        <f t="shared" si="12"/>
        <v>26215.040000000005</v>
      </c>
      <c r="AR13" s="131">
        <f t="shared" si="13"/>
        <v>26179.07</v>
      </c>
      <c r="AS13" s="131">
        <f t="shared" si="14"/>
        <v>26215.040000000001</v>
      </c>
      <c r="AT13" s="127">
        <f t="shared" si="15"/>
        <v>38710</v>
      </c>
    </row>
    <row r="14" spans="1:46" x14ac:dyDescent="0.25">
      <c r="A14" s="134" t="s">
        <v>14</v>
      </c>
      <c r="B14" s="127">
        <v>2096.62</v>
      </c>
      <c r="C14" s="127">
        <v>2095</v>
      </c>
      <c r="D14" s="127">
        <v>2096.62</v>
      </c>
      <c r="E14" s="127">
        <v>2094</v>
      </c>
      <c r="F14" s="127">
        <v>2096.62</v>
      </c>
      <c r="G14" s="127">
        <v>2089</v>
      </c>
      <c r="H14" s="127">
        <f t="shared" si="1"/>
        <v>6289.86</v>
      </c>
      <c r="I14" s="128">
        <f t="shared" si="2"/>
        <v>-11.859999999999673</v>
      </c>
      <c r="J14" s="186" t="s">
        <v>15</v>
      </c>
      <c r="K14" s="186" t="s">
        <v>3</v>
      </c>
      <c r="L14" s="127">
        <f t="shared" si="0"/>
        <v>6278</v>
      </c>
      <c r="M14" s="130">
        <v>2096.62</v>
      </c>
      <c r="N14" s="131">
        <v>1998</v>
      </c>
      <c r="O14" s="132">
        <v>2184.59</v>
      </c>
      <c r="P14" s="133">
        <v>2148</v>
      </c>
      <c r="Q14" s="132">
        <v>2184.59</v>
      </c>
      <c r="R14" s="133">
        <v>2173</v>
      </c>
      <c r="S14" s="127">
        <f t="shared" si="3"/>
        <v>6465.8</v>
      </c>
      <c r="T14" s="127">
        <f t="shared" si="3"/>
        <v>6319</v>
      </c>
      <c r="U14" s="153">
        <f t="shared" si="4"/>
        <v>-146.80000000000018</v>
      </c>
      <c r="V14" s="132">
        <v>2184.59</v>
      </c>
      <c r="W14" s="132"/>
      <c r="X14" s="165">
        <f t="shared" si="5"/>
        <v>2184.59</v>
      </c>
      <c r="Y14" s="132">
        <v>2160</v>
      </c>
      <c r="Z14" s="165">
        <v>2184.59</v>
      </c>
      <c r="AA14" s="129">
        <v>2138</v>
      </c>
      <c r="AB14" s="165">
        <v>2184.59</v>
      </c>
      <c r="AC14" s="129">
        <v>1218</v>
      </c>
      <c r="AD14" s="132">
        <f t="shared" si="6"/>
        <v>6553.77</v>
      </c>
      <c r="AE14" s="132">
        <v>5516</v>
      </c>
      <c r="AF14" s="133">
        <f t="shared" si="7"/>
        <v>-1037.7700000000004</v>
      </c>
      <c r="AG14" s="132">
        <v>2184.59</v>
      </c>
      <c r="AH14" s="132"/>
      <c r="AI14" s="132">
        <f t="shared" si="8"/>
        <v>2184.59</v>
      </c>
      <c r="AJ14" s="132">
        <v>2150</v>
      </c>
      <c r="AK14" s="164">
        <f t="shared" si="9"/>
        <v>-34.590000000000146</v>
      </c>
      <c r="AL14" s="164">
        <v>74.150000000000006</v>
      </c>
      <c r="AM14" s="132">
        <v>2184.59</v>
      </c>
      <c r="AN14" s="191">
        <f t="shared" si="10"/>
        <v>2258.7400000000002</v>
      </c>
      <c r="AO14" s="133">
        <v>2184.59</v>
      </c>
      <c r="AP14" s="132">
        <f t="shared" si="11"/>
        <v>6593.33</v>
      </c>
      <c r="AQ14" s="133">
        <f t="shared" si="12"/>
        <v>17476.72</v>
      </c>
      <c r="AR14" s="131">
        <f t="shared" si="13"/>
        <v>16331.710000000003</v>
      </c>
      <c r="AS14" s="131">
        <f t="shared" si="14"/>
        <v>17476.72</v>
      </c>
      <c r="AT14" s="127">
        <f t="shared" si="15"/>
        <v>24706.33</v>
      </c>
    </row>
    <row r="15" spans="1:46" x14ac:dyDescent="0.25">
      <c r="A15" s="173" t="s">
        <v>16</v>
      </c>
      <c r="B15" s="127">
        <v>2620.77</v>
      </c>
      <c r="C15" s="127">
        <v>2609</v>
      </c>
      <c r="D15" s="127">
        <v>2620.77</v>
      </c>
      <c r="E15" s="127">
        <v>2618</v>
      </c>
      <c r="F15" s="127">
        <v>2620.77</v>
      </c>
      <c r="G15" s="127">
        <v>2611</v>
      </c>
      <c r="H15" s="127">
        <f t="shared" si="1"/>
        <v>7862.3099999999995</v>
      </c>
      <c r="I15" s="128">
        <f t="shared" si="2"/>
        <v>-24.309999999999491</v>
      </c>
      <c r="J15" s="184" t="s">
        <v>5</v>
      </c>
      <c r="K15" s="184" t="s">
        <v>7</v>
      </c>
      <c r="L15" s="127">
        <f t="shared" si="0"/>
        <v>7838</v>
      </c>
      <c r="M15" s="130">
        <v>2620.77</v>
      </c>
      <c r="N15" s="131">
        <v>2546</v>
      </c>
      <c r="O15" s="132">
        <v>2730.74</v>
      </c>
      <c r="P15" s="133">
        <v>2709</v>
      </c>
      <c r="Q15" s="132">
        <v>2730.74</v>
      </c>
      <c r="R15" s="133">
        <v>2617</v>
      </c>
      <c r="S15" s="127">
        <f t="shared" si="3"/>
        <v>8082.25</v>
      </c>
      <c r="T15" s="127">
        <f t="shared" si="3"/>
        <v>7872</v>
      </c>
      <c r="U15" s="153">
        <f t="shared" si="4"/>
        <v>-210.25</v>
      </c>
      <c r="V15" s="132">
        <v>2730.74</v>
      </c>
      <c r="W15" s="132"/>
      <c r="X15" s="165">
        <f t="shared" si="5"/>
        <v>2730.74</v>
      </c>
      <c r="Y15" s="132">
        <v>2711</v>
      </c>
      <c r="Z15" s="165">
        <v>2730.74</v>
      </c>
      <c r="AA15" s="129">
        <v>2720</v>
      </c>
      <c r="AB15" s="165">
        <v>2730.74</v>
      </c>
      <c r="AC15" s="129">
        <v>2726</v>
      </c>
      <c r="AD15" s="132">
        <f t="shared" si="6"/>
        <v>8192.2199999999993</v>
      </c>
      <c r="AE15" s="132">
        <v>8157</v>
      </c>
      <c r="AF15" s="133">
        <f t="shared" si="7"/>
        <v>-35.219999999999345</v>
      </c>
      <c r="AG15" s="132">
        <v>2730.74</v>
      </c>
      <c r="AH15" s="132">
        <v>525.26</v>
      </c>
      <c r="AI15" s="132">
        <f t="shared" si="8"/>
        <v>3256</v>
      </c>
      <c r="AJ15" s="132">
        <v>3249</v>
      </c>
      <c r="AK15" s="177">
        <f t="shared" si="9"/>
        <v>-7</v>
      </c>
      <c r="AL15" s="177">
        <v>92.72</v>
      </c>
      <c r="AM15" s="132">
        <v>2730.74</v>
      </c>
      <c r="AN15" s="191">
        <f t="shared" si="10"/>
        <v>2823.4599999999996</v>
      </c>
      <c r="AO15" s="133">
        <v>2730.74</v>
      </c>
      <c r="AP15" s="132">
        <f t="shared" si="11"/>
        <v>8803.1999999999989</v>
      </c>
      <c r="AQ15" s="133">
        <f t="shared" si="12"/>
        <v>21845.919999999998</v>
      </c>
      <c r="AR15" s="131">
        <f t="shared" si="13"/>
        <v>22211.429999999997</v>
      </c>
      <c r="AS15" s="131">
        <f t="shared" si="14"/>
        <v>21845.919999999998</v>
      </c>
      <c r="AT15" s="127">
        <f t="shared" si="15"/>
        <v>32670.199999999997</v>
      </c>
    </row>
    <row r="16" spans="1:46" x14ac:dyDescent="0.25">
      <c r="A16" s="135" t="s">
        <v>17</v>
      </c>
      <c r="B16" s="127">
        <v>2096.62</v>
      </c>
      <c r="C16" s="127">
        <v>2093</v>
      </c>
      <c r="D16" s="127">
        <v>2096.62</v>
      </c>
      <c r="E16" s="127">
        <v>2097</v>
      </c>
      <c r="F16" s="127">
        <v>2096.62</v>
      </c>
      <c r="G16" s="127">
        <v>2022</v>
      </c>
      <c r="H16" s="127">
        <f t="shared" si="1"/>
        <v>6289.86</v>
      </c>
      <c r="I16" s="128">
        <f t="shared" si="2"/>
        <v>-77.859999999999673</v>
      </c>
      <c r="J16" s="129" t="s">
        <v>2</v>
      </c>
      <c r="K16" s="129" t="s">
        <v>7</v>
      </c>
      <c r="L16" s="127">
        <f t="shared" si="0"/>
        <v>6212</v>
      </c>
      <c r="M16" s="130">
        <v>2096.62</v>
      </c>
      <c r="N16" s="131">
        <v>2096</v>
      </c>
      <c r="O16" s="132">
        <v>2184.59</v>
      </c>
      <c r="P16" s="133">
        <v>2120</v>
      </c>
      <c r="Q16" s="132">
        <v>2184.59</v>
      </c>
      <c r="R16" s="133">
        <v>2124</v>
      </c>
      <c r="S16" s="127">
        <f t="shared" si="3"/>
        <v>6465.8</v>
      </c>
      <c r="T16" s="127">
        <f t="shared" si="3"/>
        <v>6340</v>
      </c>
      <c r="U16" s="153">
        <f t="shared" si="4"/>
        <v>-125.80000000000018</v>
      </c>
      <c r="V16" s="132">
        <v>2184.59</v>
      </c>
      <c r="W16" s="132"/>
      <c r="X16" s="165">
        <f t="shared" si="5"/>
        <v>2184.59</v>
      </c>
      <c r="Y16" s="132">
        <v>2166</v>
      </c>
      <c r="Z16" s="165">
        <v>2184.59</v>
      </c>
      <c r="AA16" s="129">
        <v>2148</v>
      </c>
      <c r="AB16" s="165">
        <v>2184.59</v>
      </c>
      <c r="AC16" s="129">
        <v>2162</v>
      </c>
      <c r="AD16" s="132">
        <f t="shared" si="6"/>
        <v>6553.77</v>
      </c>
      <c r="AE16" s="132">
        <v>6476</v>
      </c>
      <c r="AF16" s="133">
        <f t="shared" si="7"/>
        <v>-77.770000000000437</v>
      </c>
      <c r="AG16" s="132">
        <v>2184.59</v>
      </c>
      <c r="AH16" s="132"/>
      <c r="AI16" s="132">
        <f t="shared" si="8"/>
        <v>2184.59</v>
      </c>
      <c r="AJ16" s="132">
        <v>2138</v>
      </c>
      <c r="AK16" s="181">
        <f t="shared" si="9"/>
        <v>-46.590000000000146</v>
      </c>
      <c r="AL16" s="181"/>
      <c r="AM16" s="132">
        <v>2184.59</v>
      </c>
      <c r="AN16" s="191">
        <f t="shared" si="10"/>
        <v>2184.59</v>
      </c>
      <c r="AO16" s="133">
        <v>2184.59</v>
      </c>
      <c r="AP16" s="132">
        <f t="shared" si="11"/>
        <v>6507.18</v>
      </c>
      <c r="AQ16" s="133">
        <f t="shared" si="12"/>
        <v>17476.72</v>
      </c>
      <c r="AR16" s="131">
        <f t="shared" si="13"/>
        <v>17226.560000000001</v>
      </c>
      <c r="AS16" s="131">
        <f t="shared" si="14"/>
        <v>17476.72</v>
      </c>
      <c r="AT16" s="127">
        <f t="shared" si="15"/>
        <v>25535.18</v>
      </c>
    </row>
    <row r="17" spans="1:46" x14ac:dyDescent="0.25">
      <c r="A17" s="134" t="s">
        <v>18</v>
      </c>
      <c r="B17" s="127">
        <v>2096.62</v>
      </c>
      <c r="C17" s="127">
        <v>2063.8000000000002</v>
      </c>
      <c r="D17" s="127">
        <v>2096.62</v>
      </c>
      <c r="E17" s="127">
        <v>2091.8000000000002</v>
      </c>
      <c r="F17" s="127">
        <v>2096.62</v>
      </c>
      <c r="G17" s="127">
        <v>1884.2</v>
      </c>
      <c r="H17" s="127">
        <f t="shared" si="1"/>
        <v>6289.86</v>
      </c>
      <c r="I17" s="128">
        <f t="shared" si="2"/>
        <v>-250.05999999999949</v>
      </c>
      <c r="J17" s="153" t="s">
        <v>2</v>
      </c>
      <c r="K17" s="153" t="s">
        <v>7</v>
      </c>
      <c r="L17" s="127">
        <f t="shared" si="0"/>
        <v>6039.8</v>
      </c>
      <c r="M17" s="130">
        <v>2096.62</v>
      </c>
      <c r="N17" s="131">
        <v>2079</v>
      </c>
      <c r="O17" s="132">
        <v>2184.59</v>
      </c>
      <c r="P17" s="133">
        <v>2154.8000000000002</v>
      </c>
      <c r="Q17" s="132">
        <v>2184.59</v>
      </c>
      <c r="R17" s="133">
        <v>2165.1999999999998</v>
      </c>
      <c r="S17" s="127">
        <f t="shared" si="3"/>
        <v>6465.8</v>
      </c>
      <c r="T17" s="127">
        <f t="shared" si="3"/>
        <v>6399</v>
      </c>
      <c r="U17" s="153">
        <f t="shared" si="4"/>
        <v>-66.800000000000182</v>
      </c>
      <c r="V17" s="132">
        <v>2184.59</v>
      </c>
      <c r="W17" s="132"/>
      <c r="X17" s="165">
        <f t="shared" si="5"/>
        <v>2184.59</v>
      </c>
      <c r="Y17" s="132">
        <v>2168.8000000000002</v>
      </c>
      <c r="Z17" s="165">
        <v>2184.59</v>
      </c>
      <c r="AA17" s="129">
        <v>2178.4</v>
      </c>
      <c r="AB17" s="165">
        <v>2184.59</v>
      </c>
      <c r="AC17" s="129">
        <v>2121</v>
      </c>
      <c r="AD17" s="132">
        <f t="shared" si="6"/>
        <v>6553.77</v>
      </c>
      <c r="AE17" s="132">
        <v>6468.2000000000007</v>
      </c>
      <c r="AF17" s="133">
        <f t="shared" si="7"/>
        <v>-85.569999999999709</v>
      </c>
      <c r="AG17" s="132">
        <v>2184.59</v>
      </c>
      <c r="AH17" s="132"/>
      <c r="AI17" s="132">
        <f t="shared" si="8"/>
        <v>2184.59</v>
      </c>
      <c r="AJ17" s="132">
        <v>2156.8000000000002</v>
      </c>
      <c r="AK17" s="177">
        <f t="shared" si="9"/>
        <v>-27.789999999999964</v>
      </c>
      <c r="AL17" s="177">
        <v>74.16</v>
      </c>
      <c r="AM17" s="132">
        <v>2184.59</v>
      </c>
      <c r="AN17" s="191">
        <f t="shared" si="10"/>
        <v>2258.75</v>
      </c>
      <c r="AO17" s="133">
        <v>2184.59</v>
      </c>
      <c r="AP17" s="132">
        <f t="shared" si="11"/>
        <v>6600.14</v>
      </c>
      <c r="AQ17" s="133">
        <f t="shared" si="12"/>
        <v>17476.72</v>
      </c>
      <c r="AR17" s="131">
        <f t="shared" si="13"/>
        <v>17370.72</v>
      </c>
      <c r="AS17" s="131">
        <f t="shared" si="14"/>
        <v>17476.72</v>
      </c>
      <c r="AT17" s="127">
        <f t="shared" si="15"/>
        <v>25507.14</v>
      </c>
    </row>
    <row r="18" spans="1:46" x14ac:dyDescent="0.25">
      <c r="A18" s="173" t="s">
        <v>19</v>
      </c>
      <c r="B18" s="127">
        <v>1747.17</v>
      </c>
      <c r="C18" s="127">
        <v>1739</v>
      </c>
      <c r="D18" s="127">
        <v>1747.17</v>
      </c>
      <c r="E18" s="127">
        <v>1739</v>
      </c>
      <c r="F18" s="127">
        <v>1747.17</v>
      </c>
      <c r="G18" s="127">
        <v>1742</v>
      </c>
      <c r="H18" s="127">
        <f t="shared" si="1"/>
        <v>5241.51</v>
      </c>
      <c r="I18" s="128">
        <f t="shared" si="2"/>
        <v>-21.510000000000218</v>
      </c>
      <c r="J18" s="129" t="s">
        <v>5</v>
      </c>
      <c r="K18" s="129" t="s">
        <v>3</v>
      </c>
      <c r="L18" s="127">
        <f t="shared" si="0"/>
        <v>5220</v>
      </c>
      <c r="M18" s="130">
        <v>1747.17</v>
      </c>
      <c r="N18" s="131">
        <v>1747</v>
      </c>
      <c r="O18" s="132">
        <v>1820.49</v>
      </c>
      <c r="P18" s="133">
        <v>1814</v>
      </c>
      <c r="Q18" s="132">
        <v>1820.49</v>
      </c>
      <c r="R18" s="133">
        <v>1816</v>
      </c>
      <c r="S18" s="127">
        <f t="shared" si="3"/>
        <v>5388.15</v>
      </c>
      <c r="T18" s="127">
        <f t="shared" si="3"/>
        <v>5377</v>
      </c>
      <c r="U18" s="153">
        <f t="shared" si="4"/>
        <v>-11.149999999999636</v>
      </c>
      <c r="V18" s="132">
        <v>1820.49</v>
      </c>
      <c r="W18" s="132">
        <v>277.62</v>
      </c>
      <c r="X18" s="165">
        <f t="shared" si="5"/>
        <v>2098.11</v>
      </c>
      <c r="Y18" s="132">
        <v>2098</v>
      </c>
      <c r="Z18" s="165">
        <v>1820.49</v>
      </c>
      <c r="AA18" s="129">
        <v>1819</v>
      </c>
      <c r="AB18" s="165">
        <v>1820.49</v>
      </c>
      <c r="AC18" s="129">
        <v>1820</v>
      </c>
      <c r="AD18" s="132">
        <f t="shared" si="6"/>
        <v>5739.09</v>
      </c>
      <c r="AE18" s="132">
        <v>5737</v>
      </c>
      <c r="AF18" s="133">
        <f t="shared" si="7"/>
        <v>-2.0900000000001455</v>
      </c>
      <c r="AG18" s="132">
        <v>1820.49</v>
      </c>
      <c r="AH18" s="132">
        <v>350.18</v>
      </c>
      <c r="AI18" s="132">
        <f t="shared" si="8"/>
        <v>2170.67</v>
      </c>
      <c r="AJ18" s="132">
        <v>2061</v>
      </c>
      <c r="AK18" s="132">
        <f t="shared" si="9"/>
        <v>-109.67000000000007</v>
      </c>
      <c r="AL18" s="132"/>
      <c r="AM18" s="132">
        <v>1820.49</v>
      </c>
      <c r="AN18" s="191">
        <f t="shared" si="10"/>
        <v>1820.49</v>
      </c>
      <c r="AO18" s="133">
        <v>1820.49</v>
      </c>
      <c r="AP18" s="132">
        <f t="shared" si="11"/>
        <v>5701.98</v>
      </c>
      <c r="AQ18" s="133">
        <f t="shared" si="12"/>
        <v>14563.92</v>
      </c>
      <c r="AR18" s="131">
        <f t="shared" si="13"/>
        <v>15068.81</v>
      </c>
      <c r="AS18" s="131">
        <f t="shared" si="14"/>
        <v>14563.92</v>
      </c>
      <c r="AT18" s="127">
        <f t="shared" si="15"/>
        <v>22035.98</v>
      </c>
    </row>
    <row r="19" spans="1:46" x14ac:dyDescent="0.25">
      <c r="A19" s="134" t="s">
        <v>20</v>
      </c>
      <c r="B19" s="127">
        <v>2620.77</v>
      </c>
      <c r="C19" s="127">
        <v>2617.6</v>
      </c>
      <c r="D19" s="127">
        <v>2620.77</v>
      </c>
      <c r="E19" s="127">
        <v>2619.6</v>
      </c>
      <c r="F19" s="127">
        <v>2620.77</v>
      </c>
      <c r="G19" s="127">
        <v>2341.4</v>
      </c>
      <c r="H19" s="127">
        <f t="shared" si="1"/>
        <v>7862.3099999999995</v>
      </c>
      <c r="I19" s="128">
        <f t="shared" si="2"/>
        <v>-283.70999999999913</v>
      </c>
      <c r="J19" s="184" t="s">
        <v>5</v>
      </c>
      <c r="K19" s="184" t="s">
        <v>7</v>
      </c>
      <c r="L19" s="127">
        <f t="shared" si="0"/>
        <v>7578.6</v>
      </c>
      <c r="M19" s="130">
        <v>2620.77</v>
      </c>
      <c r="N19" s="131">
        <v>2605.1999999999998</v>
      </c>
      <c r="O19" s="132">
        <v>2730.74</v>
      </c>
      <c r="P19" s="133">
        <v>2632</v>
      </c>
      <c r="Q19" s="132">
        <v>2730.74</v>
      </c>
      <c r="R19" s="133">
        <v>2696.4</v>
      </c>
      <c r="S19" s="127">
        <f t="shared" si="3"/>
        <v>8082.25</v>
      </c>
      <c r="T19" s="127">
        <f t="shared" si="3"/>
        <v>7933.6</v>
      </c>
      <c r="U19" s="153">
        <f t="shared" si="4"/>
        <v>-148.64999999999964</v>
      </c>
      <c r="V19" s="132">
        <v>2730.74</v>
      </c>
      <c r="W19" s="132"/>
      <c r="X19" s="165">
        <f t="shared" si="5"/>
        <v>2730.74</v>
      </c>
      <c r="Y19" s="132">
        <v>2669.4</v>
      </c>
      <c r="Z19" s="165">
        <v>2730.74</v>
      </c>
      <c r="AA19" s="129">
        <v>2730.6</v>
      </c>
      <c r="AB19" s="165">
        <v>2730.74</v>
      </c>
      <c r="AC19" s="129">
        <v>2596.6</v>
      </c>
      <c r="AD19" s="132">
        <f t="shared" si="6"/>
        <v>8192.2199999999993</v>
      </c>
      <c r="AE19" s="132">
        <v>7996.6</v>
      </c>
      <c r="AF19" s="133">
        <f t="shared" si="7"/>
        <v>-195.61999999999898</v>
      </c>
      <c r="AG19" s="132">
        <v>2730.74</v>
      </c>
      <c r="AH19" s="132"/>
      <c r="AI19" s="132">
        <f t="shared" si="8"/>
        <v>2730.74</v>
      </c>
      <c r="AJ19" s="132">
        <v>2724</v>
      </c>
      <c r="AK19" s="177">
        <f t="shared" si="9"/>
        <v>-6.7399999999997817</v>
      </c>
      <c r="AL19" s="177">
        <v>92.72</v>
      </c>
      <c r="AM19" s="132">
        <v>2730.74</v>
      </c>
      <c r="AN19" s="191">
        <f t="shared" si="10"/>
        <v>2823.4599999999996</v>
      </c>
      <c r="AO19" s="133">
        <v>2730.74</v>
      </c>
      <c r="AP19" s="132">
        <f t="shared" si="11"/>
        <v>8278.1999999999989</v>
      </c>
      <c r="AQ19" s="133">
        <f t="shared" si="12"/>
        <v>21845.919999999998</v>
      </c>
      <c r="AR19" s="131">
        <f t="shared" si="13"/>
        <v>21587.63</v>
      </c>
      <c r="AS19" s="131">
        <f t="shared" si="14"/>
        <v>21845.919999999998</v>
      </c>
      <c r="AT19" s="127">
        <f t="shared" si="15"/>
        <v>31787</v>
      </c>
    </row>
    <row r="20" spans="1:46" x14ac:dyDescent="0.25">
      <c r="A20" s="136" t="s">
        <v>21</v>
      </c>
      <c r="B20" s="127">
        <v>2620.77</v>
      </c>
      <c r="C20" s="127">
        <v>2566.4</v>
      </c>
      <c r="D20" s="127">
        <v>2620.77</v>
      </c>
      <c r="E20" s="127">
        <v>2605.6</v>
      </c>
      <c r="F20" s="127">
        <v>2620.77</v>
      </c>
      <c r="G20" s="127">
        <v>2606.4</v>
      </c>
      <c r="H20" s="127">
        <f t="shared" si="1"/>
        <v>7862.3099999999995</v>
      </c>
      <c r="I20" s="128">
        <f t="shared" si="2"/>
        <v>-83.909999999999854</v>
      </c>
      <c r="J20" s="129" t="s">
        <v>5</v>
      </c>
      <c r="K20" s="129" t="s">
        <v>7</v>
      </c>
      <c r="L20" s="127">
        <f t="shared" si="0"/>
        <v>7778.4</v>
      </c>
      <c r="M20" s="130">
        <v>2620.77</v>
      </c>
      <c r="N20" s="131">
        <v>2607.4</v>
      </c>
      <c r="O20" s="132">
        <v>2730.74</v>
      </c>
      <c r="P20" s="133">
        <v>2716.6</v>
      </c>
      <c r="Q20" s="132">
        <v>2730.74</v>
      </c>
      <c r="R20" s="133">
        <v>2721</v>
      </c>
      <c r="S20" s="127">
        <f t="shared" si="3"/>
        <v>8082.25</v>
      </c>
      <c r="T20" s="127">
        <f t="shared" si="3"/>
        <v>8045</v>
      </c>
      <c r="U20" s="153">
        <f t="shared" si="4"/>
        <v>-37.25</v>
      </c>
      <c r="V20" s="132">
        <v>2730.74</v>
      </c>
      <c r="W20" s="132">
        <v>416.42</v>
      </c>
      <c r="X20" s="165">
        <f t="shared" si="5"/>
        <v>3147.16</v>
      </c>
      <c r="Y20" s="132">
        <v>3140</v>
      </c>
      <c r="Z20" s="165">
        <v>2730.74</v>
      </c>
      <c r="AA20" s="129">
        <v>2707.4</v>
      </c>
      <c r="AB20" s="165">
        <v>2730.74</v>
      </c>
      <c r="AC20" s="129">
        <v>2125</v>
      </c>
      <c r="AD20" s="132">
        <f t="shared" si="6"/>
        <v>8608.64</v>
      </c>
      <c r="AE20" s="132">
        <v>7972.4</v>
      </c>
      <c r="AF20" s="133">
        <f t="shared" si="7"/>
        <v>-636.23999999999978</v>
      </c>
      <c r="AG20" s="132">
        <v>2730.74</v>
      </c>
      <c r="AH20" s="132"/>
      <c r="AI20" s="132">
        <f t="shared" si="8"/>
        <v>2730.74</v>
      </c>
      <c r="AJ20" s="132">
        <v>2268.1999999999998</v>
      </c>
      <c r="AK20" s="132">
        <f t="shared" si="9"/>
        <v>-462.53999999999996</v>
      </c>
      <c r="AL20" s="132"/>
      <c r="AM20" s="132">
        <v>2730.74</v>
      </c>
      <c r="AN20" s="191">
        <f t="shared" si="10"/>
        <v>2730.74</v>
      </c>
      <c r="AO20" s="133">
        <v>2730.74</v>
      </c>
      <c r="AP20" s="132">
        <f t="shared" si="11"/>
        <v>7729.6799999999994</v>
      </c>
      <c r="AQ20" s="133">
        <f t="shared" si="12"/>
        <v>21845.919999999998</v>
      </c>
      <c r="AR20" s="131">
        <f t="shared" si="13"/>
        <v>21126.31</v>
      </c>
      <c r="AS20" s="131">
        <f t="shared" si="14"/>
        <v>21845.919999999998</v>
      </c>
      <c r="AT20" s="127">
        <f t="shared" si="15"/>
        <v>31525.48</v>
      </c>
    </row>
    <row r="21" spans="1:46" x14ac:dyDescent="0.25">
      <c r="A21" s="136" t="s">
        <v>22</v>
      </c>
      <c r="B21" s="127">
        <v>2096.62</v>
      </c>
      <c r="C21" s="127">
        <v>2042</v>
      </c>
      <c r="D21" s="127">
        <v>2096.62</v>
      </c>
      <c r="E21" s="127">
        <v>2082</v>
      </c>
      <c r="F21" s="127">
        <v>2096.62</v>
      </c>
      <c r="G21" s="127">
        <v>2082</v>
      </c>
      <c r="H21" s="127">
        <f t="shared" si="1"/>
        <v>6289.86</v>
      </c>
      <c r="I21" s="128">
        <f t="shared" si="2"/>
        <v>-83.859999999999673</v>
      </c>
      <c r="J21" s="129"/>
      <c r="K21" s="129"/>
      <c r="L21" s="127">
        <f t="shared" si="0"/>
        <v>6206</v>
      </c>
      <c r="M21" s="130">
        <v>2096.62</v>
      </c>
      <c r="N21" s="131">
        <v>2096</v>
      </c>
      <c r="O21" s="113">
        <v>0</v>
      </c>
      <c r="P21" s="137">
        <v>0</v>
      </c>
      <c r="Q21" s="113">
        <v>0</v>
      </c>
      <c r="R21" s="137">
        <v>0</v>
      </c>
      <c r="S21" s="127">
        <f t="shared" si="3"/>
        <v>2096.62</v>
      </c>
      <c r="T21" s="127">
        <f t="shared" si="3"/>
        <v>2096</v>
      </c>
      <c r="U21" s="153">
        <f t="shared" si="4"/>
        <v>-0.61999999999989086</v>
      </c>
      <c r="V21" s="113">
        <v>0</v>
      </c>
      <c r="W21" s="113"/>
      <c r="X21" s="165">
        <f t="shared" si="5"/>
        <v>0</v>
      </c>
      <c r="Y21" s="132">
        <v>0</v>
      </c>
      <c r="Z21" s="170">
        <v>0</v>
      </c>
      <c r="AA21" s="163">
        <v>0</v>
      </c>
      <c r="AB21" s="170">
        <v>0</v>
      </c>
      <c r="AC21" s="163">
        <v>0</v>
      </c>
      <c r="AD21" s="132">
        <f t="shared" si="6"/>
        <v>0</v>
      </c>
      <c r="AE21" s="132">
        <v>0</v>
      </c>
      <c r="AF21" s="133">
        <f t="shared" si="7"/>
        <v>0</v>
      </c>
      <c r="AG21" s="113">
        <v>0</v>
      </c>
      <c r="AH21" s="113"/>
      <c r="AI21" s="132">
        <f t="shared" si="8"/>
        <v>0</v>
      </c>
      <c r="AJ21" s="113">
        <v>0</v>
      </c>
      <c r="AK21" s="132">
        <f t="shared" si="9"/>
        <v>0</v>
      </c>
      <c r="AL21" s="132"/>
      <c r="AM21" s="113">
        <v>0</v>
      </c>
      <c r="AN21" s="191">
        <f t="shared" si="10"/>
        <v>0</v>
      </c>
      <c r="AO21" s="137">
        <v>0</v>
      </c>
      <c r="AP21" s="132">
        <f t="shared" si="11"/>
        <v>0</v>
      </c>
      <c r="AQ21" s="133">
        <f t="shared" si="12"/>
        <v>0</v>
      </c>
      <c r="AR21" s="131">
        <f t="shared" si="13"/>
        <v>-0.61999999999989086</v>
      </c>
      <c r="AS21" s="131">
        <f t="shared" si="14"/>
        <v>0</v>
      </c>
      <c r="AT21" s="127">
        <f t="shared" si="15"/>
        <v>8302</v>
      </c>
    </row>
    <row r="22" spans="1:46" x14ac:dyDescent="0.25">
      <c r="A22" s="136" t="s">
        <v>23</v>
      </c>
      <c r="B22" s="127">
        <v>2096.62</v>
      </c>
      <c r="C22" s="127">
        <v>2010</v>
      </c>
      <c r="D22" s="127">
        <v>2096.62</v>
      </c>
      <c r="E22" s="127">
        <v>2086</v>
      </c>
      <c r="F22" s="127">
        <v>2096.62</v>
      </c>
      <c r="G22" s="127">
        <v>2097</v>
      </c>
      <c r="H22" s="127">
        <f t="shared" si="1"/>
        <v>6289.86</v>
      </c>
      <c r="I22" s="128">
        <f t="shared" si="2"/>
        <v>-96.859999999999673</v>
      </c>
      <c r="J22" s="129"/>
      <c r="K22" s="129"/>
      <c r="L22" s="127">
        <f t="shared" si="0"/>
        <v>6193</v>
      </c>
      <c r="M22" s="130">
        <v>2096.62</v>
      </c>
      <c r="N22" s="131">
        <v>2090</v>
      </c>
      <c r="O22" s="113">
        <v>0</v>
      </c>
      <c r="P22" s="137">
        <v>0</v>
      </c>
      <c r="Q22" s="113">
        <v>0</v>
      </c>
      <c r="R22" s="137">
        <v>0</v>
      </c>
      <c r="S22" s="127">
        <f t="shared" si="3"/>
        <v>2096.62</v>
      </c>
      <c r="T22" s="127">
        <f t="shared" si="3"/>
        <v>2090</v>
      </c>
      <c r="U22" s="153">
        <f t="shared" si="4"/>
        <v>-6.6199999999998909</v>
      </c>
      <c r="V22" s="113">
        <v>0</v>
      </c>
      <c r="W22" s="113"/>
      <c r="X22" s="165">
        <f t="shared" si="5"/>
        <v>0</v>
      </c>
      <c r="Y22" s="132">
        <v>0</v>
      </c>
      <c r="Z22" s="170">
        <v>0</v>
      </c>
      <c r="AA22" s="163">
        <v>0</v>
      </c>
      <c r="AB22" s="170">
        <v>0</v>
      </c>
      <c r="AC22" s="163">
        <v>0</v>
      </c>
      <c r="AD22" s="132">
        <f t="shared" si="6"/>
        <v>0</v>
      </c>
      <c r="AE22" s="132">
        <v>0</v>
      </c>
      <c r="AF22" s="133">
        <f t="shared" si="7"/>
        <v>0</v>
      </c>
      <c r="AG22" s="113">
        <v>0</v>
      </c>
      <c r="AH22" s="113"/>
      <c r="AI22" s="132">
        <f t="shared" si="8"/>
        <v>0</v>
      </c>
      <c r="AJ22" s="113">
        <v>0</v>
      </c>
      <c r="AK22" s="132">
        <f t="shared" si="9"/>
        <v>0</v>
      </c>
      <c r="AL22" s="132"/>
      <c r="AM22" s="113">
        <v>0</v>
      </c>
      <c r="AN22" s="191">
        <f t="shared" si="10"/>
        <v>0</v>
      </c>
      <c r="AO22" s="137">
        <v>0</v>
      </c>
      <c r="AP22" s="132">
        <f t="shared" si="11"/>
        <v>0</v>
      </c>
      <c r="AQ22" s="133">
        <f t="shared" si="12"/>
        <v>0</v>
      </c>
      <c r="AR22" s="131">
        <f t="shared" si="13"/>
        <v>-6.6199999999998909</v>
      </c>
      <c r="AS22" s="131">
        <f t="shared" si="14"/>
        <v>0</v>
      </c>
      <c r="AT22" s="127">
        <f t="shared" si="15"/>
        <v>8283</v>
      </c>
    </row>
    <row r="23" spans="1:46" x14ac:dyDescent="0.25">
      <c r="A23" s="138" t="s">
        <v>24</v>
      </c>
      <c r="B23" s="127">
        <v>2096.62</v>
      </c>
      <c r="C23" s="127">
        <v>2061</v>
      </c>
      <c r="D23" s="127">
        <v>2096.62</v>
      </c>
      <c r="E23" s="127">
        <v>2080</v>
      </c>
      <c r="F23" s="127">
        <v>2096.62</v>
      </c>
      <c r="G23" s="127">
        <v>2078</v>
      </c>
      <c r="H23" s="127">
        <f t="shared" si="1"/>
        <v>6289.86</v>
      </c>
      <c r="I23" s="128">
        <f t="shared" si="2"/>
        <v>-70.859999999999673</v>
      </c>
      <c r="J23" s="129" t="s">
        <v>2</v>
      </c>
      <c r="K23" s="129" t="s">
        <v>7</v>
      </c>
      <c r="L23" s="127">
        <f t="shared" si="0"/>
        <v>6219</v>
      </c>
      <c r="M23" s="130">
        <v>2096.62</v>
      </c>
      <c r="N23" s="131">
        <v>2086</v>
      </c>
      <c r="O23" s="132">
        <v>2184.59</v>
      </c>
      <c r="P23" s="133">
        <v>2165</v>
      </c>
      <c r="Q23" s="132">
        <v>2184.59</v>
      </c>
      <c r="R23" s="133">
        <v>2179</v>
      </c>
      <c r="S23" s="127">
        <f t="shared" si="3"/>
        <v>6465.8</v>
      </c>
      <c r="T23" s="127">
        <f t="shared" si="3"/>
        <v>6430</v>
      </c>
      <c r="U23" s="153">
        <f t="shared" si="4"/>
        <v>-35.800000000000182</v>
      </c>
      <c r="V23" s="132">
        <v>2184.59</v>
      </c>
      <c r="W23" s="132">
        <v>333.14</v>
      </c>
      <c r="X23" s="165">
        <f t="shared" si="5"/>
        <v>2517.73</v>
      </c>
      <c r="Y23" s="132">
        <v>2501</v>
      </c>
      <c r="Z23" s="165">
        <v>2184.59</v>
      </c>
      <c r="AA23" s="129">
        <v>2168</v>
      </c>
      <c r="AB23" s="165">
        <v>2184.59</v>
      </c>
      <c r="AC23" s="129">
        <v>2184</v>
      </c>
      <c r="AD23" s="132">
        <f t="shared" si="6"/>
        <v>6886.91</v>
      </c>
      <c r="AE23" s="132">
        <v>6853</v>
      </c>
      <c r="AF23" s="133">
        <f t="shared" si="7"/>
        <v>-33.909999999999854</v>
      </c>
      <c r="AG23" s="132">
        <v>2184.59</v>
      </c>
      <c r="AH23" s="132">
        <v>420.21</v>
      </c>
      <c r="AI23" s="132">
        <f t="shared" si="8"/>
        <v>2604.8000000000002</v>
      </c>
      <c r="AJ23" s="132">
        <v>2149</v>
      </c>
      <c r="AK23" s="132">
        <f t="shared" si="9"/>
        <v>-455.80000000000018</v>
      </c>
      <c r="AL23" s="132"/>
      <c r="AM23" s="132">
        <v>2184.59</v>
      </c>
      <c r="AN23" s="191">
        <f t="shared" si="10"/>
        <v>2184.59</v>
      </c>
      <c r="AO23" s="133">
        <v>2184.59</v>
      </c>
      <c r="AP23" s="132">
        <f t="shared" si="11"/>
        <v>6518.18</v>
      </c>
      <c r="AQ23" s="133">
        <f t="shared" si="12"/>
        <v>17476.72</v>
      </c>
      <c r="AR23" s="131">
        <f t="shared" si="13"/>
        <v>17704.560000000001</v>
      </c>
      <c r="AS23" s="131">
        <f t="shared" si="14"/>
        <v>17476.72</v>
      </c>
      <c r="AT23" s="127">
        <f t="shared" si="15"/>
        <v>26020.18</v>
      </c>
    </row>
    <row r="24" spans="1:46" x14ac:dyDescent="0.25">
      <c r="A24" s="135" t="s">
        <v>25</v>
      </c>
      <c r="B24" s="127">
        <v>2096.62</v>
      </c>
      <c r="C24" s="127">
        <v>2090</v>
      </c>
      <c r="D24" s="127">
        <v>2096.62</v>
      </c>
      <c r="E24" s="127">
        <v>2050</v>
      </c>
      <c r="F24" s="127">
        <v>2096.62</v>
      </c>
      <c r="G24" s="127">
        <v>1962</v>
      </c>
      <c r="H24" s="127">
        <f t="shared" si="1"/>
        <v>6289.86</v>
      </c>
      <c r="I24" s="128">
        <f t="shared" si="2"/>
        <v>-187.85999999999967</v>
      </c>
      <c r="J24" s="153" t="s">
        <v>2</v>
      </c>
      <c r="K24" s="153" t="s">
        <v>7</v>
      </c>
      <c r="L24" s="127">
        <f t="shared" si="0"/>
        <v>6102</v>
      </c>
      <c r="M24" s="130">
        <v>2096.62</v>
      </c>
      <c r="N24" s="131">
        <v>2082</v>
      </c>
      <c r="O24" s="132">
        <v>2184.59</v>
      </c>
      <c r="P24" s="133">
        <v>2182</v>
      </c>
      <c r="Q24" s="132">
        <v>2184.59</v>
      </c>
      <c r="R24" s="133">
        <v>2179</v>
      </c>
      <c r="S24" s="127">
        <f t="shared" si="3"/>
        <v>6465.8</v>
      </c>
      <c r="T24" s="127">
        <f t="shared" si="3"/>
        <v>6443</v>
      </c>
      <c r="U24" s="153">
        <f t="shared" si="4"/>
        <v>-22.800000000000182</v>
      </c>
      <c r="V24" s="132">
        <v>2184.59</v>
      </c>
      <c r="W24" s="132">
        <v>333.14</v>
      </c>
      <c r="X24" s="165">
        <f t="shared" si="5"/>
        <v>2517.73</v>
      </c>
      <c r="Y24" s="132">
        <v>2490</v>
      </c>
      <c r="Z24" s="165">
        <v>2184.59</v>
      </c>
      <c r="AA24" s="129">
        <v>2177</v>
      </c>
      <c r="AB24" s="165">
        <v>2184.59</v>
      </c>
      <c r="AC24" s="129">
        <v>2174</v>
      </c>
      <c r="AD24" s="132">
        <f t="shared" si="6"/>
        <v>6886.91</v>
      </c>
      <c r="AE24" s="132">
        <v>6841</v>
      </c>
      <c r="AF24" s="133">
        <f t="shared" si="7"/>
        <v>-45.909999999999854</v>
      </c>
      <c r="AG24" s="132">
        <v>2184.59</v>
      </c>
      <c r="AH24" s="132"/>
      <c r="AI24" s="132">
        <f t="shared" si="8"/>
        <v>2184.59</v>
      </c>
      <c r="AJ24" s="132">
        <v>2175</v>
      </c>
      <c r="AK24" s="177">
        <f t="shared" si="9"/>
        <v>-9.5900000000001455</v>
      </c>
      <c r="AL24" s="177">
        <v>74.16</v>
      </c>
      <c r="AM24" s="132">
        <v>2184.59</v>
      </c>
      <c r="AN24" s="191">
        <f t="shared" si="10"/>
        <v>2258.75</v>
      </c>
      <c r="AO24" s="133">
        <v>2184.59</v>
      </c>
      <c r="AP24" s="132">
        <f t="shared" si="11"/>
        <v>6618.34</v>
      </c>
      <c r="AQ24" s="133">
        <f t="shared" si="12"/>
        <v>17476.72</v>
      </c>
      <c r="AR24" s="131">
        <f t="shared" si="13"/>
        <v>17805.72</v>
      </c>
      <c r="AS24" s="131">
        <f t="shared" si="14"/>
        <v>17476.72</v>
      </c>
      <c r="AT24" s="127">
        <f t="shared" si="15"/>
        <v>26004.34</v>
      </c>
    </row>
    <row r="25" spans="1:46" x14ac:dyDescent="0.25">
      <c r="A25" s="135" t="s">
        <v>26</v>
      </c>
      <c r="B25" s="127">
        <v>1397.75</v>
      </c>
      <c r="C25" s="127">
        <v>1393.8</v>
      </c>
      <c r="D25" s="127">
        <v>1397.75</v>
      </c>
      <c r="E25" s="127">
        <v>1334.8</v>
      </c>
      <c r="F25" s="127">
        <v>1397.75</v>
      </c>
      <c r="G25" s="127">
        <v>1388.2</v>
      </c>
      <c r="H25" s="127">
        <f t="shared" si="1"/>
        <v>4193.25</v>
      </c>
      <c r="I25" s="128">
        <f t="shared" si="2"/>
        <v>-76.449999999999818</v>
      </c>
      <c r="J25" s="133" t="s">
        <v>2</v>
      </c>
      <c r="K25" s="133" t="s">
        <v>3</v>
      </c>
      <c r="L25" s="127">
        <f t="shared" si="0"/>
        <v>4116.8</v>
      </c>
      <c r="M25" s="130">
        <v>1397.75</v>
      </c>
      <c r="N25" s="131"/>
      <c r="O25" s="132">
        <v>1456.39</v>
      </c>
      <c r="P25" s="133">
        <v>1427.4</v>
      </c>
      <c r="Q25" s="132">
        <v>1456.39</v>
      </c>
      <c r="R25" s="133">
        <v>846</v>
      </c>
      <c r="S25" s="127">
        <f t="shared" si="3"/>
        <v>4310.5300000000007</v>
      </c>
      <c r="T25" s="127">
        <f t="shared" si="3"/>
        <v>2273.4</v>
      </c>
      <c r="U25" s="153">
        <f t="shared" si="4"/>
        <v>-2037.1300000000006</v>
      </c>
      <c r="V25" s="132">
        <v>1456.39</v>
      </c>
      <c r="W25" s="132"/>
      <c r="X25" s="165">
        <f t="shared" si="5"/>
        <v>1456.39</v>
      </c>
      <c r="Y25" s="132">
        <v>1437.8</v>
      </c>
      <c r="Z25" s="165">
        <v>1456.39</v>
      </c>
      <c r="AA25" s="129">
        <v>1420.8</v>
      </c>
      <c r="AB25" s="165">
        <v>1456.39</v>
      </c>
      <c r="AC25" s="129">
        <v>1430.8</v>
      </c>
      <c r="AD25" s="132">
        <f t="shared" si="6"/>
        <v>4369.17</v>
      </c>
      <c r="AE25" s="132">
        <v>4289.3999999999996</v>
      </c>
      <c r="AF25" s="133">
        <f t="shared" si="7"/>
        <v>-79.770000000000437</v>
      </c>
      <c r="AG25" s="132">
        <v>1456.39</v>
      </c>
      <c r="AH25" s="132"/>
      <c r="AI25" s="132">
        <f t="shared" si="8"/>
        <v>1456.39</v>
      </c>
      <c r="AJ25" s="132">
        <v>1453.8</v>
      </c>
      <c r="AK25" s="177">
        <f t="shared" si="9"/>
        <v>-2.5900000000001455</v>
      </c>
      <c r="AL25" s="177">
        <v>49.44</v>
      </c>
      <c r="AM25" s="132">
        <v>1456.39</v>
      </c>
      <c r="AN25" s="191">
        <f t="shared" si="10"/>
        <v>1505.8300000000002</v>
      </c>
      <c r="AO25" s="133">
        <v>1456.39</v>
      </c>
      <c r="AP25" s="132">
        <f t="shared" si="11"/>
        <v>4416.0200000000004</v>
      </c>
      <c r="AQ25" s="133">
        <f t="shared" si="12"/>
        <v>11651.119999999999</v>
      </c>
      <c r="AR25" s="131">
        <f t="shared" si="13"/>
        <v>9581.07</v>
      </c>
      <c r="AS25" s="131">
        <f t="shared" si="14"/>
        <v>11651.12</v>
      </c>
      <c r="AT25" s="127">
        <f t="shared" si="15"/>
        <v>15095.62</v>
      </c>
    </row>
    <row r="26" spans="1:46" x14ac:dyDescent="0.25">
      <c r="A26" s="135" t="s">
        <v>27</v>
      </c>
      <c r="B26" s="127">
        <v>2096.62</v>
      </c>
      <c r="C26" s="127">
        <v>2044</v>
      </c>
      <c r="D26" s="127">
        <v>2096.62</v>
      </c>
      <c r="E26" s="127">
        <v>2081</v>
      </c>
      <c r="F26" s="127">
        <v>2096.62</v>
      </c>
      <c r="G26" s="127">
        <v>2068</v>
      </c>
      <c r="H26" s="127">
        <f t="shared" si="1"/>
        <v>6289.86</v>
      </c>
      <c r="I26" s="128">
        <f t="shared" si="2"/>
        <v>-96.859999999999673</v>
      </c>
      <c r="J26" s="153" t="s">
        <v>2</v>
      </c>
      <c r="K26" s="153" t="s">
        <v>7</v>
      </c>
      <c r="L26" s="127">
        <f t="shared" si="0"/>
        <v>6193</v>
      </c>
      <c r="M26" s="130">
        <v>2096.62</v>
      </c>
      <c r="N26" s="131">
        <v>2065</v>
      </c>
      <c r="O26" s="132">
        <v>2184.59</v>
      </c>
      <c r="P26" s="133">
        <v>2182</v>
      </c>
      <c r="Q26" s="132">
        <v>2184.59</v>
      </c>
      <c r="R26" s="133">
        <v>2184</v>
      </c>
      <c r="S26" s="127">
        <f t="shared" si="3"/>
        <v>6465.8</v>
      </c>
      <c r="T26" s="127">
        <f t="shared" si="3"/>
        <v>6431</v>
      </c>
      <c r="U26" s="153">
        <f t="shared" si="4"/>
        <v>-34.800000000000182</v>
      </c>
      <c r="V26" s="132">
        <v>2184.59</v>
      </c>
      <c r="W26" s="132">
        <v>333.14</v>
      </c>
      <c r="X26" s="165">
        <f t="shared" si="5"/>
        <v>2517.73</v>
      </c>
      <c r="Y26" s="132">
        <v>2171</v>
      </c>
      <c r="Z26" s="165">
        <v>2184.59</v>
      </c>
      <c r="AA26" s="129">
        <v>2184</v>
      </c>
      <c r="AB26" s="165">
        <v>2184.59</v>
      </c>
      <c r="AC26" s="129">
        <v>2153</v>
      </c>
      <c r="AD26" s="132">
        <f t="shared" si="6"/>
        <v>6886.91</v>
      </c>
      <c r="AE26" s="132">
        <v>6508</v>
      </c>
      <c r="AF26" s="133">
        <f t="shared" si="7"/>
        <v>-378.90999999999985</v>
      </c>
      <c r="AG26" s="132">
        <v>2184.59</v>
      </c>
      <c r="AH26" s="132"/>
      <c r="AI26" s="132">
        <f t="shared" si="8"/>
        <v>2184.59</v>
      </c>
      <c r="AJ26" s="132">
        <v>2172</v>
      </c>
      <c r="AK26" s="177">
        <f t="shared" si="9"/>
        <v>-12.590000000000146</v>
      </c>
      <c r="AL26" s="177">
        <v>74.16</v>
      </c>
      <c r="AM26" s="132">
        <v>2184.59</v>
      </c>
      <c r="AN26" s="191">
        <f t="shared" si="10"/>
        <v>2258.75</v>
      </c>
      <c r="AO26" s="133">
        <v>2184.59</v>
      </c>
      <c r="AP26" s="132">
        <f t="shared" si="11"/>
        <v>6615.34</v>
      </c>
      <c r="AQ26" s="133">
        <f t="shared" si="12"/>
        <v>17476.72</v>
      </c>
      <c r="AR26" s="131">
        <f t="shared" si="13"/>
        <v>17457.72</v>
      </c>
      <c r="AS26" s="131">
        <f t="shared" si="14"/>
        <v>17476.72</v>
      </c>
      <c r="AT26" s="127">
        <f t="shared" si="15"/>
        <v>25747.34</v>
      </c>
    </row>
    <row r="27" spans="1:46" x14ac:dyDescent="0.25">
      <c r="A27" s="135" t="s">
        <v>28</v>
      </c>
      <c r="B27" s="127">
        <v>1397.75</v>
      </c>
      <c r="C27" s="127">
        <v>1311</v>
      </c>
      <c r="D27" s="127">
        <v>1397.75</v>
      </c>
      <c r="E27" s="127">
        <v>1363</v>
      </c>
      <c r="F27" s="127">
        <v>1397.75</v>
      </c>
      <c r="G27" s="127">
        <v>1333</v>
      </c>
      <c r="H27" s="127">
        <f t="shared" si="1"/>
        <v>4193.25</v>
      </c>
      <c r="I27" s="128">
        <f t="shared" si="2"/>
        <v>-186.25</v>
      </c>
      <c r="J27" s="133" t="s">
        <v>2</v>
      </c>
      <c r="K27" s="133" t="s">
        <v>3</v>
      </c>
      <c r="L27" s="127">
        <f t="shared" si="0"/>
        <v>4007</v>
      </c>
      <c r="M27" s="130">
        <v>1397.75</v>
      </c>
      <c r="N27" s="131">
        <v>1380</v>
      </c>
      <c r="O27" s="132">
        <v>1456.39</v>
      </c>
      <c r="P27" s="133">
        <v>1433</v>
      </c>
      <c r="Q27" s="132">
        <v>1456.39</v>
      </c>
      <c r="R27" s="133">
        <v>1437</v>
      </c>
      <c r="S27" s="127">
        <f t="shared" si="3"/>
        <v>4310.5300000000007</v>
      </c>
      <c r="T27" s="127">
        <f t="shared" si="3"/>
        <v>4250</v>
      </c>
      <c r="U27" s="153">
        <f t="shared" si="4"/>
        <v>-60.530000000000655</v>
      </c>
      <c r="V27" s="132">
        <v>1456.39</v>
      </c>
      <c r="W27" s="132"/>
      <c r="X27" s="165">
        <f t="shared" si="5"/>
        <v>1456.39</v>
      </c>
      <c r="Y27" s="132">
        <v>1327</v>
      </c>
      <c r="Z27" s="165">
        <v>1456.39</v>
      </c>
      <c r="AA27" s="129">
        <v>1455</v>
      </c>
      <c r="AB27" s="165">
        <v>1456.39</v>
      </c>
      <c r="AC27" s="129">
        <v>1443</v>
      </c>
      <c r="AD27" s="132">
        <f t="shared" si="6"/>
        <v>4369.17</v>
      </c>
      <c r="AE27" s="132">
        <v>4225</v>
      </c>
      <c r="AF27" s="133">
        <f t="shared" si="7"/>
        <v>-144.17000000000007</v>
      </c>
      <c r="AG27" s="132">
        <v>1456.39</v>
      </c>
      <c r="AH27" s="132"/>
      <c r="AI27" s="132">
        <f t="shared" si="8"/>
        <v>1456.39</v>
      </c>
      <c r="AJ27" s="132">
        <v>1439.4</v>
      </c>
      <c r="AK27" s="177">
        <f t="shared" si="9"/>
        <v>-16.990000000000009</v>
      </c>
      <c r="AL27" s="177">
        <v>49.44</v>
      </c>
      <c r="AM27" s="132">
        <v>1456.39</v>
      </c>
      <c r="AN27" s="191">
        <f t="shared" si="10"/>
        <v>1505.8300000000002</v>
      </c>
      <c r="AO27" s="133">
        <v>1456.39</v>
      </c>
      <c r="AP27" s="132">
        <f t="shared" si="11"/>
        <v>4401.6200000000008</v>
      </c>
      <c r="AQ27" s="133">
        <f t="shared" si="12"/>
        <v>11651.119999999999</v>
      </c>
      <c r="AR27" s="131">
        <f t="shared" si="13"/>
        <v>11478.870000000003</v>
      </c>
      <c r="AS27" s="131">
        <f t="shared" si="14"/>
        <v>11651.12</v>
      </c>
      <c r="AT27" s="127">
        <f t="shared" si="15"/>
        <v>16883.620000000003</v>
      </c>
    </row>
    <row r="28" spans="1:46" ht="26.25" x14ac:dyDescent="0.25">
      <c r="A28" s="135" t="s">
        <v>29</v>
      </c>
      <c r="B28" s="127">
        <v>2096.62</v>
      </c>
      <c r="C28" s="127">
        <v>2057</v>
      </c>
      <c r="D28" s="127">
        <v>2096.62</v>
      </c>
      <c r="E28" s="127">
        <v>2037.8</v>
      </c>
      <c r="F28" s="127">
        <v>2096.62</v>
      </c>
      <c r="G28" s="127">
        <v>2080</v>
      </c>
      <c r="H28" s="127">
        <f t="shared" si="1"/>
        <v>6289.86</v>
      </c>
      <c r="I28" s="128">
        <f t="shared" si="2"/>
        <v>-115.05999999999949</v>
      </c>
      <c r="J28" s="153" t="s">
        <v>2</v>
      </c>
      <c r="K28" s="153" t="s">
        <v>7</v>
      </c>
      <c r="L28" s="127">
        <f t="shared" si="0"/>
        <v>6174.8</v>
      </c>
      <c r="M28" s="130">
        <v>2096.62</v>
      </c>
      <c r="N28" s="131">
        <v>1950</v>
      </c>
      <c r="O28" s="132">
        <v>2184.59</v>
      </c>
      <c r="P28" s="133">
        <v>2142</v>
      </c>
      <c r="Q28" s="132">
        <v>2184.59</v>
      </c>
      <c r="R28" s="133">
        <v>2178</v>
      </c>
      <c r="S28" s="127">
        <f t="shared" si="3"/>
        <v>6465.8</v>
      </c>
      <c r="T28" s="127">
        <f t="shared" si="3"/>
        <v>6270</v>
      </c>
      <c r="U28" s="153">
        <f t="shared" si="4"/>
        <v>-195.80000000000018</v>
      </c>
      <c r="V28" s="132">
        <v>2184.59</v>
      </c>
      <c r="W28" s="132"/>
      <c r="X28" s="165">
        <f t="shared" si="5"/>
        <v>2184.59</v>
      </c>
      <c r="Y28" s="132">
        <v>2152</v>
      </c>
      <c r="Z28" s="165">
        <v>2184.59</v>
      </c>
      <c r="AA28" s="129">
        <v>2158</v>
      </c>
      <c r="AB28" s="165">
        <v>2184.59</v>
      </c>
      <c r="AC28" s="129">
        <v>2177</v>
      </c>
      <c r="AD28" s="132">
        <f t="shared" si="6"/>
        <v>6553.77</v>
      </c>
      <c r="AE28" s="132">
        <v>6487</v>
      </c>
      <c r="AF28" s="133">
        <f t="shared" si="7"/>
        <v>-66.770000000000437</v>
      </c>
      <c r="AG28" s="132">
        <v>2184.59</v>
      </c>
      <c r="AH28" s="132"/>
      <c r="AI28" s="132">
        <f t="shared" si="8"/>
        <v>2184.59</v>
      </c>
      <c r="AJ28" s="132">
        <v>2184</v>
      </c>
      <c r="AK28" s="177">
        <f t="shared" si="9"/>
        <v>-0.59000000000014552</v>
      </c>
      <c r="AL28" s="177">
        <v>74.16</v>
      </c>
      <c r="AM28" s="132">
        <v>2184.59</v>
      </c>
      <c r="AN28" s="191">
        <f t="shared" si="10"/>
        <v>2258.75</v>
      </c>
      <c r="AO28" s="133">
        <v>2184.59</v>
      </c>
      <c r="AP28" s="132">
        <f t="shared" si="11"/>
        <v>6627.34</v>
      </c>
      <c r="AQ28" s="133">
        <f t="shared" si="12"/>
        <v>17476.72</v>
      </c>
      <c r="AR28" s="131">
        <f t="shared" si="13"/>
        <v>17287.72</v>
      </c>
      <c r="AS28" s="131">
        <f t="shared" si="14"/>
        <v>17476.72</v>
      </c>
      <c r="AT28" s="127">
        <f t="shared" si="15"/>
        <v>25559.14</v>
      </c>
    </row>
    <row r="29" spans="1:46" ht="26.25" x14ac:dyDescent="0.25">
      <c r="A29" s="135" t="s">
        <v>30</v>
      </c>
      <c r="B29" s="127">
        <v>2096.62</v>
      </c>
      <c r="C29" s="127">
        <v>2038</v>
      </c>
      <c r="D29" s="127">
        <v>2096.62</v>
      </c>
      <c r="E29" s="127">
        <v>2090</v>
      </c>
      <c r="F29" s="127">
        <v>2096.62</v>
      </c>
      <c r="G29" s="127">
        <v>2092</v>
      </c>
      <c r="H29" s="127">
        <f t="shared" si="1"/>
        <v>6289.86</v>
      </c>
      <c r="I29" s="128">
        <f t="shared" si="2"/>
        <v>-69.859999999999673</v>
      </c>
      <c r="J29" s="153" t="s">
        <v>2</v>
      </c>
      <c r="K29" s="153" t="s">
        <v>7</v>
      </c>
      <c r="L29" s="127">
        <f t="shared" si="0"/>
        <v>6220</v>
      </c>
      <c r="M29" s="130">
        <v>2096.62</v>
      </c>
      <c r="N29" s="131">
        <v>1959</v>
      </c>
      <c r="O29" s="132">
        <v>2184.59</v>
      </c>
      <c r="P29" s="133">
        <v>2178</v>
      </c>
      <c r="Q29" s="132">
        <v>2184.59</v>
      </c>
      <c r="R29" s="133">
        <v>2147</v>
      </c>
      <c r="S29" s="127">
        <f t="shared" si="3"/>
        <v>6465.8</v>
      </c>
      <c r="T29" s="127">
        <f t="shared" si="3"/>
        <v>6284</v>
      </c>
      <c r="U29" s="153">
        <f t="shared" si="4"/>
        <v>-181.80000000000018</v>
      </c>
      <c r="V29" s="132">
        <v>2184.59</v>
      </c>
      <c r="W29" s="132"/>
      <c r="X29" s="165">
        <f t="shared" si="5"/>
        <v>2184.59</v>
      </c>
      <c r="Y29" s="132">
        <v>2128</v>
      </c>
      <c r="Z29" s="165">
        <v>2184.59</v>
      </c>
      <c r="AA29" s="129">
        <v>2153</v>
      </c>
      <c r="AB29" s="165">
        <v>2184.59</v>
      </c>
      <c r="AC29" s="129">
        <v>2172</v>
      </c>
      <c r="AD29" s="132">
        <f t="shared" si="6"/>
        <v>6553.77</v>
      </c>
      <c r="AE29" s="132">
        <v>6453</v>
      </c>
      <c r="AF29" s="133">
        <f t="shared" si="7"/>
        <v>-100.77000000000044</v>
      </c>
      <c r="AG29" s="132">
        <v>2184.59</v>
      </c>
      <c r="AH29" s="132"/>
      <c r="AI29" s="132">
        <f t="shared" si="8"/>
        <v>2184.59</v>
      </c>
      <c r="AJ29" s="132">
        <v>2172</v>
      </c>
      <c r="AK29" s="177">
        <f t="shared" si="9"/>
        <v>-12.590000000000146</v>
      </c>
      <c r="AL29" s="177">
        <v>74.16</v>
      </c>
      <c r="AM29" s="132">
        <v>2184.59</v>
      </c>
      <c r="AN29" s="191">
        <f t="shared" si="10"/>
        <v>2258.75</v>
      </c>
      <c r="AO29" s="133">
        <v>2184.59</v>
      </c>
      <c r="AP29" s="132">
        <f t="shared" si="11"/>
        <v>6615.34</v>
      </c>
      <c r="AQ29" s="133">
        <f t="shared" si="12"/>
        <v>17476.72</v>
      </c>
      <c r="AR29" s="131">
        <f t="shared" si="13"/>
        <v>17255.72</v>
      </c>
      <c r="AS29" s="131">
        <f t="shared" si="14"/>
        <v>17476.72</v>
      </c>
      <c r="AT29" s="127">
        <f t="shared" si="15"/>
        <v>25572.34</v>
      </c>
    </row>
    <row r="30" spans="1:46" ht="26.25" x14ac:dyDescent="0.25">
      <c r="A30" s="138" t="s">
        <v>106</v>
      </c>
      <c r="B30" s="127">
        <v>2096.62</v>
      </c>
      <c r="C30" s="127">
        <v>2083</v>
      </c>
      <c r="D30" s="127">
        <v>2096.62</v>
      </c>
      <c r="E30" s="127">
        <v>2018</v>
      </c>
      <c r="F30" s="127">
        <v>2096.62</v>
      </c>
      <c r="G30" s="127">
        <v>2093</v>
      </c>
      <c r="H30" s="127">
        <f t="shared" si="1"/>
        <v>6289.86</v>
      </c>
      <c r="I30" s="128">
        <f t="shared" si="2"/>
        <v>-95.859999999999673</v>
      </c>
      <c r="J30" s="153" t="s">
        <v>2</v>
      </c>
      <c r="K30" s="153" t="s">
        <v>7</v>
      </c>
      <c r="L30" s="127">
        <f t="shared" si="0"/>
        <v>6194</v>
      </c>
      <c r="M30" s="130">
        <v>2096.62</v>
      </c>
      <c r="N30" s="131">
        <v>1969</v>
      </c>
      <c r="O30" s="132">
        <v>2184.59</v>
      </c>
      <c r="P30" s="133">
        <v>2049</v>
      </c>
      <c r="Q30" s="132">
        <v>2184.59</v>
      </c>
      <c r="R30" s="133">
        <v>2178</v>
      </c>
      <c r="S30" s="127">
        <f t="shared" si="3"/>
        <v>6465.8</v>
      </c>
      <c r="T30" s="127">
        <f t="shared" si="3"/>
        <v>6196</v>
      </c>
      <c r="U30" s="153">
        <f t="shared" si="4"/>
        <v>-269.80000000000018</v>
      </c>
      <c r="V30" s="132">
        <v>2184.59</v>
      </c>
      <c r="W30" s="132"/>
      <c r="X30" s="165">
        <f t="shared" si="5"/>
        <v>2184.59</v>
      </c>
      <c r="Y30" s="132">
        <v>2169</v>
      </c>
      <c r="Z30" s="165">
        <v>2184.59</v>
      </c>
      <c r="AA30" s="129">
        <v>2151</v>
      </c>
      <c r="AB30" s="165">
        <v>2184.59</v>
      </c>
      <c r="AC30" s="129">
        <v>2182</v>
      </c>
      <c r="AD30" s="132">
        <f t="shared" si="6"/>
        <v>6553.77</v>
      </c>
      <c r="AE30" s="132">
        <v>6502</v>
      </c>
      <c r="AF30" s="133">
        <f t="shared" si="7"/>
        <v>-51.770000000000437</v>
      </c>
      <c r="AG30" s="132">
        <v>2184.59</v>
      </c>
      <c r="AH30" s="132"/>
      <c r="AI30" s="132">
        <f t="shared" si="8"/>
        <v>2184.59</v>
      </c>
      <c r="AJ30" s="132">
        <v>2163</v>
      </c>
      <c r="AK30" s="177">
        <f t="shared" si="9"/>
        <v>-21.590000000000146</v>
      </c>
      <c r="AL30" s="177">
        <v>74.16</v>
      </c>
      <c r="AM30" s="132">
        <v>2184.59</v>
      </c>
      <c r="AN30" s="191">
        <f t="shared" si="10"/>
        <v>2258.75</v>
      </c>
      <c r="AO30" s="133">
        <v>2184.59</v>
      </c>
      <c r="AP30" s="132">
        <f t="shared" si="11"/>
        <v>6606.34</v>
      </c>
      <c r="AQ30" s="133">
        <f t="shared" si="12"/>
        <v>17476.72</v>
      </c>
      <c r="AR30" s="131">
        <f t="shared" si="13"/>
        <v>17207.72</v>
      </c>
      <c r="AS30" s="131">
        <f t="shared" si="14"/>
        <v>17476.72</v>
      </c>
      <c r="AT30" s="127">
        <f t="shared" si="15"/>
        <v>25498.34</v>
      </c>
    </row>
    <row r="31" spans="1:46" x14ac:dyDescent="0.25">
      <c r="A31" s="138" t="s">
        <v>32</v>
      </c>
      <c r="B31" s="127">
        <v>2096.62</v>
      </c>
      <c r="C31" s="127">
        <v>2094</v>
      </c>
      <c r="D31" s="127">
        <v>2096.62</v>
      </c>
      <c r="E31" s="127">
        <v>2094</v>
      </c>
      <c r="F31" s="127">
        <v>2096.62</v>
      </c>
      <c r="G31" s="127">
        <v>2072</v>
      </c>
      <c r="H31" s="127">
        <f t="shared" si="1"/>
        <v>6289.86</v>
      </c>
      <c r="I31" s="128">
        <f t="shared" si="2"/>
        <v>-29.859999999999673</v>
      </c>
      <c r="J31" s="129" t="s">
        <v>2</v>
      </c>
      <c r="K31" s="129" t="s">
        <v>7</v>
      </c>
      <c r="L31" s="127">
        <f t="shared" si="0"/>
        <v>6260</v>
      </c>
      <c r="M31" s="130">
        <v>2096.62</v>
      </c>
      <c r="N31" s="131">
        <v>2090</v>
      </c>
      <c r="O31" s="132">
        <v>2184.59</v>
      </c>
      <c r="P31" s="133">
        <v>2182</v>
      </c>
      <c r="Q31" s="132">
        <v>2184.59</v>
      </c>
      <c r="R31" s="133">
        <v>2051</v>
      </c>
      <c r="S31" s="127">
        <f t="shared" si="3"/>
        <v>6465.8</v>
      </c>
      <c r="T31" s="127">
        <f t="shared" si="3"/>
        <v>6323</v>
      </c>
      <c r="U31" s="153">
        <f t="shared" si="4"/>
        <v>-142.80000000000018</v>
      </c>
      <c r="V31" s="132">
        <v>2184.59</v>
      </c>
      <c r="W31" s="132"/>
      <c r="X31" s="165">
        <f t="shared" si="5"/>
        <v>2184.59</v>
      </c>
      <c r="Y31" s="132">
        <v>2180</v>
      </c>
      <c r="Z31" s="165">
        <v>2184.59</v>
      </c>
      <c r="AA31" s="129">
        <v>2184</v>
      </c>
      <c r="AB31" s="165">
        <v>2184.59</v>
      </c>
      <c r="AC31" s="129">
        <v>2178</v>
      </c>
      <c r="AD31" s="132">
        <f t="shared" si="6"/>
        <v>6553.77</v>
      </c>
      <c r="AE31" s="132">
        <v>6542</v>
      </c>
      <c r="AF31" s="133">
        <f t="shared" si="7"/>
        <v>-11.770000000000437</v>
      </c>
      <c r="AG31" s="132">
        <v>2184.59</v>
      </c>
      <c r="AH31" s="132">
        <v>420.21</v>
      </c>
      <c r="AI31" s="132">
        <f t="shared" si="8"/>
        <v>2604.8000000000002</v>
      </c>
      <c r="AJ31" s="132">
        <v>2629</v>
      </c>
      <c r="AK31" s="171">
        <f t="shared" si="9"/>
        <v>24.199999999999818</v>
      </c>
      <c r="AL31" s="171"/>
      <c r="AM31" s="132">
        <v>2184.59</v>
      </c>
      <c r="AN31" s="191">
        <f t="shared" si="10"/>
        <v>2184.59</v>
      </c>
      <c r="AO31" s="133">
        <v>2184.59</v>
      </c>
      <c r="AP31" s="132">
        <f t="shared" si="11"/>
        <v>6998.18</v>
      </c>
      <c r="AQ31" s="133">
        <f t="shared" si="12"/>
        <v>17476.72</v>
      </c>
      <c r="AR31" s="131">
        <f t="shared" si="13"/>
        <v>17766.560000000001</v>
      </c>
      <c r="AS31" s="131">
        <f t="shared" si="14"/>
        <v>17476.72</v>
      </c>
      <c r="AT31" s="127">
        <f t="shared" si="15"/>
        <v>26123.18</v>
      </c>
    </row>
    <row r="32" spans="1:46" x14ac:dyDescent="0.25">
      <c r="A32" s="135" t="s">
        <v>33</v>
      </c>
      <c r="B32" s="127">
        <v>2620.77</v>
      </c>
      <c r="C32" s="127">
        <v>2619</v>
      </c>
      <c r="D32" s="127">
        <v>2620.77</v>
      </c>
      <c r="E32" s="127">
        <v>2613</v>
      </c>
      <c r="F32" s="127">
        <v>2620.77</v>
      </c>
      <c r="G32" s="127">
        <v>2620</v>
      </c>
      <c r="H32" s="127">
        <f t="shared" si="1"/>
        <v>7862.3099999999995</v>
      </c>
      <c r="I32" s="128">
        <f t="shared" si="2"/>
        <v>-10.309999999999491</v>
      </c>
      <c r="J32" s="184" t="s">
        <v>5</v>
      </c>
      <c r="K32" s="184" t="s">
        <v>7</v>
      </c>
      <c r="L32" s="127">
        <f t="shared" si="0"/>
        <v>7852</v>
      </c>
      <c r="M32" s="130">
        <v>2620.77</v>
      </c>
      <c r="N32" s="131">
        <v>2620</v>
      </c>
      <c r="O32" s="132">
        <v>2730.74</v>
      </c>
      <c r="P32" s="133">
        <v>2729</v>
      </c>
      <c r="Q32" s="132">
        <v>2730.74</v>
      </c>
      <c r="R32" s="133">
        <v>2729</v>
      </c>
      <c r="S32" s="127">
        <f t="shared" si="3"/>
        <v>8082.25</v>
      </c>
      <c r="T32" s="127">
        <f t="shared" si="3"/>
        <v>8078</v>
      </c>
      <c r="U32" s="153">
        <f t="shared" si="4"/>
        <v>-4.25</v>
      </c>
      <c r="V32" s="132">
        <v>2730.74</v>
      </c>
      <c r="W32" s="132">
        <v>333.14</v>
      </c>
      <c r="X32" s="165">
        <f t="shared" si="5"/>
        <v>3063.8799999999997</v>
      </c>
      <c r="Y32" s="132">
        <v>2730</v>
      </c>
      <c r="Z32" s="165">
        <v>2730.74</v>
      </c>
      <c r="AA32" s="129">
        <v>2730</v>
      </c>
      <c r="AB32" s="165">
        <v>2730.74</v>
      </c>
      <c r="AC32" s="129">
        <v>2726</v>
      </c>
      <c r="AD32" s="132">
        <f t="shared" si="6"/>
        <v>8525.3599999999988</v>
      </c>
      <c r="AE32" s="132">
        <v>8186</v>
      </c>
      <c r="AF32" s="133">
        <f t="shared" si="7"/>
        <v>-339.35999999999876</v>
      </c>
      <c r="AG32" s="132">
        <v>2730.74</v>
      </c>
      <c r="AH32" s="132"/>
      <c r="AI32" s="132">
        <f t="shared" si="8"/>
        <v>2730.74</v>
      </c>
      <c r="AJ32" s="132">
        <v>2704</v>
      </c>
      <c r="AK32" s="177">
        <f t="shared" si="9"/>
        <v>-26.739999999999782</v>
      </c>
      <c r="AL32" s="177">
        <v>92.72</v>
      </c>
      <c r="AM32" s="132">
        <v>2730.74</v>
      </c>
      <c r="AN32" s="191">
        <f t="shared" si="10"/>
        <v>2823.4599999999996</v>
      </c>
      <c r="AO32" s="133">
        <v>2730.74</v>
      </c>
      <c r="AP32" s="132">
        <f t="shared" si="11"/>
        <v>8258.1999999999989</v>
      </c>
      <c r="AQ32" s="133">
        <f t="shared" si="12"/>
        <v>21845.919999999998</v>
      </c>
      <c r="AR32" s="131">
        <f t="shared" si="13"/>
        <v>21901.429999999997</v>
      </c>
      <c r="AS32" s="131">
        <f t="shared" si="14"/>
        <v>21845.919999999998</v>
      </c>
      <c r="AT32" s="127">
        <f t="shared" si="15"/>
        <v>32374.199999999997</v>
      </c>
    </row>
    <row r="33" spans="1:46" ht="26.25" x14ac:dyDescent="0.25">
      <c r="A33" s="135" t="s">
        <v>78</v>
      </c>
      <c r="B33" s="127"/>
      <c r="C33" s="127"/>
      <c r="D33" s="127"/>
      <c r="E33" s="127"/>
      <c r="F33" s="127"/>
      <c r="G33" s="127"/>
      <c r="H33" s="127"/>
      <c r="I33" s="128"/>
      <c r="J33" s="129" t="s">
        <v>2</v>
      </c>
      <c r="K33" s="129" t="s">
        <v>7</v>
      </c>
      <c r="L33" s="127">
        <v>0</v>
      </c>
      <c r="M33" s="130">
        <v>0</v>
      </c>
      <c r="N33" s="131">
        <v>0</v>
      </c>
      <c r="O33" s="132">
        <v>2184.59</v>
      </c>
      <c r="P33" s="133">
        <v>2184</v>
      </c>
      <c r="Q33" s="132">
        <v>2184.59</v>
      </c>
      <c r="R33" s="133">
        <v>2183</v>
      </c>
      <c r="S33" s="127">
        <f t="shared" si="3"/>
        <v>4369.18</v>
      </c>
      <c r="T33" s="127">
        <f t="shared" si="3"/>
        <v>4367</v>
      </c>
      <c r="U33" s="153">
        <f t="shared" si="4"/>
        <v>-2.180000000000291</v>
      </c>
      <c r="V33" s="132">
        <v>2184.59</v>
      </c>
      <c r="W33" s="132">
        <v>416.42</v>
      </c>
      <c r="X33" s="165">
        <f t="shared" si="5"/>
        <v>2601.0100000000002</v>
      </c>
      <c r="Y33" s="132">
        <v>2180</v>
      </c>
      <c r="Z33" s="165">
        <v>0</v>
      </c>
      <c r="AA33" s="129">
        <v>0</v>
      </c>
      <c r="AB33" s="165">
        <v>0</v>
      </c>
      <c r="AC33" s="129">
        <v>0</v>
      </c>
      <c r="AD33" s="132">
        <f t="shared" si="6"/>
        <v>2601.0100000000002</v>
      </c>
      <c r="AE33" s="132">
        <v>2180</v>
      </c>
      <c r="AF33" s="133">
        <f t="shared" si="7"/>
        <v>-421.01000000000022</v>
      </c>
      <c r="AG33" s="132">
        <v>0</v>
      </c>
      <c r="AH33" s="132"/>
      <c r="AI33" s="132">
        <f t="shared" si="8"/>
        <v>0</v>
      </c>
      <c r="AJ33" s="132">
        <v>0</v>
      </c>
      <c r="AK33" s="132">
        <f t="shared" si="9"/>
        <v>0</v>
      </c>
      <c r="AL33" s="132"/>
      <c r="AM33" s="132">
        <v>0</v>
      </c>
      <c r="AN33" s="191">
        <f t="shared" si="10"/>
        <v>0</v>
      </c>
      <c r="AO33" s="133">
        <v>0</v>
      </c>
      <c r="AP33" s="132">
        <f t="shared" si="11"/>
        <v>0</v>
      </c>
      <c r="AQ33" s="133">
        <f t="shared" si="12"/>
        <v>6553.77</v>
      </c>
      <c r="AR33" s="131">
        <f t="shared" si="13"/>
        <v>6547</v>
      </c>
      <c r="AS33" s="131">
        <f t="shared" si="14"/>
        <v>17476.72</v>
      </c>
      <c r="AT33" s="127">
        <f t="shared" si="15"/>
        <v>6547</v>
      </c>
    </row>
    <row r="34" spans="1:46" x14ac:dyDescent="0.25">
      <c r="A34" s="138" t="s">
        <v>115</v>
      </c>
      <c r="B34" s="127"/>
      <c r="C34" s="127"/>
      <c r="D34" s="127"/>
      <c r="E34" s="127"/>
      <c r="F34" s="127"/>
      <c r="G34" s="127"/>
      <c r="H34" s="127"/>
      <c r="I34" s="128"/>
      <c r="J34" s="153" t="s">
        <v>121</v>
      </c>
      <c r="K34" s="153" t="s">
        <v>7</v>
      </c>
      <c r="L34" s="127">
        <v>0</v>
      </c>
      <c r="M34" s="130"/>
      <c r="N34" s="131"/>
      <c r="O34" s="132"/>
      <c r="P34" s="133"/>
      <c r="Q34" s="132"/>
      <c r="R34" s="133"/>
      <c r="S34" s="127"/>
      <c r="T34" s="127">
        <v>0</v>
      </c>
      <c r="U34" s="153"/>
      <c r="V34" s="132"/>
      <c r="W34" s="132"/>
      <c r="X34" s="165">
        <v>0</v>
      </c>
      <c r="Y34" s="132">
        <v>0</v>
      </c>
      <c r="Z34" s="165">
        <v>2184.59</v>
      </c>
      <c r="AA34" s="129">
        <v>2182</v>
      </c>
      <c r="AB34" s="165">
        <v>2184.59</v>
      </c>
      <c r="AC34" s="129">
        <v>2179</v>
      </c>
      <c r="AD34" s="132">
        <f t="shared" si="6"/>
        <v>4369.18</v>
      </c>
      <c r="AE34" s="132">
        <v>4361</v>
      </c>
      <c r="AF34" s="133">
        <f t="shared" si="7"/>
        <v>-8.180000000000291</v>
      </c>
      <c r="AG34" s="132">
        <v>2184.59</v>
      </c>
      <c r="AH34" s="132">
        <v>420.21</v>
      </c>
      <c r="AI34" s="132">
        <f t="shared" si="8"/>
        <v>2604.8000000000002</v>
      </c>
      <c r="AJ34" s="132">
        <v>2605</v>
      </c>
      <c r="AK34" s="177">
        <f t="shared" si="9"/>
        <v>0.1999999999998181</v>
      </c>
      <c r="AL34" s="177">
        <v>74.16</v>
      </c>
      <c r="AM34" s="132">
        <v>2184.59</v>
      </c>
      <c r="AN34" s="191">
        <f t="shared" si="10"/>
        <v>2258.75</v>
      </c>
      <c r="AO34" s="133">
        <v>2184.59</v>
      </c>
      <c r="AP34" s="132">
        <f t="shared" si="11"/>
        <v>7048.34</v>
      </c>
      <c r="AQ34" s="133"/>
      <c r="AR34" s="131"/>
      <c r="AS34" s="131"/>
      <c r="AT34" s="127">
        <f t="shared" si="15"/>
        <v>11409.34</v>
      </c>
    </row>
    <row r="35" spans="1:46" x14ac:dyDescent="0.25">
      <c r="A35" s="138" t="s">
        <v>34</v>
      </c>
      <c r="B35" s="127">
        <v>2096.62</v>
      </c>
      <c r="C35" s="127">
        <v>2096</v>
      </c>
      <c r="D35" s="127">
        <v>2096.62</v>
      </c>
      <c r="E35" s="127">
        <v>2096</v>
      </c>
      <c r="F35" s="127">
        <v>2096.62</v>
      </c>
      <c r="G35" s="127">
        <v>2094</v>
      </c>
      <c r="H35" s="127">
        <f t="shared" si="1"/>
        <v>6289.86</v>
      </c>
      <c r="I35" s="128">
        <f t="shared" si="2"/>
        <v>-3.8599999999996726</v>
      </c>
      <c r="J35" s="153" t="s">
        <v>2</v>
      </c>
      <c r="K35" s="153" t="s">
        <v>7</v>
      </c>
      <c r="L35" s="127">
        <f t="shared" ref="L35:L40" si="16">C35+E35+G35</f>
        <v>6286</v>
      </c>
      <c r="M35" s="130">
        <v>2096.62</v>
      </c>
      <c r="N35" s="131">
        <v>2083</v>
      </c>
      <c r="O35" s="132">
        <v>2184.59</v>
      </c>
      <c r="P35" s="133">
        <v>2165</v>
      </c>
      <c r="Q35" s="132">
        <v>2184.59</v>
      </c>
      <c r="R35" s="133">
        <v>2168</v>
      </c>
      <c r="S35" s="127">
        <f t="shared" si="3"/>
        <v>6465.8</v>
      </c>
      <c r="T35" s="127">
        <f t="shared" si="3"/>
        <v>6416</v>
      </c>
      <c r="U35" s="153">
        <f t="shared" si="4"/>
        <v>-49.800000000000182</v>
      </c>
      <c r="V35" s="132">
        <v>2184.59</v>
      </c>
      <c r="W35" s="132"/>
      <c r="X35" s="165">
        <f t="shared" si="5"/>
        <v>2184.59</v>
      </c>
      <c r="Y35" s="132">
        <v>2182</v>
      </c>
      <c r="Z35" s="165">
        <v>2184.59</v>
      </c>
      <c r="AA35" s="129">
        <v>2182</v>
      </c>
      <c r="AB35" s="165">
        <v>2184.59</v>
      </c>
      <c r="AC35" s="129">
        <v>2174</v>
      </c>
      <c r="AD35" s="132">
        <f t="shared" si="6"/>
        <v>6553.77</v>
      </c>
      <c r="AE35" s="132">
        <v>6538</v>
      </c>
      <c r="AF35" s="133">
        <f t="shared" si="7"/>
        <v>-15.770000000000437</v>
      </c>
      <c r="AG35" s="132">
        <v>2184.59</v>
      </c>
      <c r="AH35" s="132">
        <v>420.21</v>
      </c>
      <c r="AI35" s="132">
        <f t="shared" si="8"/>
        <v>2604.8000000000002</v>
      </c>
      <c r="AJ35" s="132">
        <v>2598</v>
      </c>
      <c r="AK35" s="177">
        <f t="shared" si="9"/>
        <v>-6.8000000000001819</v>
      </c>
      <c r="AL35" s="177">
        <v>74.16</v>
      </c>
      <c r="AM35" s="132">
        <v>2184.59</v>
      </c>
      <c r="AN35" s="191">
        <f t="shared" si="10"/>
        <v>2258.75</v>
      </c>
      <c r="AO35" s="133">
        <v>2184.59</v>
      </c>
      <c r="AP35" s="132">
        <f t="shared" si="11"/>
        <v>7041.34</v>
      </c>
      <c r="AQ35" s="133">
        <f t="shared" si="12"/>
        <v>17476.72</v>
      </c>
      <c r="AR35" s="131">
        <f t="shared" si="13"/>
        <v>17898.72</v>
      </c>
      <c r="AS35" s="131">
        <f t="shared" si="14"/>
        <v>17476.72</v>
      </c>
      <c r="AT35" s="127">
        <f t="shared" si="15"/>
        <v>26281.34</v>
      </c>
    </row>
    <row r="36" spans="1:46" x14ac:dyDescent="0.25">
      <c r="A36" s="138" t="s">
        <v>35</v>
      </c>
      <c r="B36" s="127">
        <v>2620.77</v>
      </c>
      <c r="C36" s="127">
        <v>2604</v>
      </c>
      <c r="D36" s="127">
        <v>2620.77</v>
      </c>
      <c r="E36" s="127">
        <v>2610</v>
      </c>
      <c r="F36" s="127">
        <v>2620.77</v>
      </c>
      <c r="G36" s="127">
        <v>2615</v>
      </c>
      <c r="H36" s="127">
        <f t="shared" si="1"/>
        <v>7862.3099999999995</v>
      </c>
      <c r="I36" s="128">
        <f t="shared" si="2"/>
        <v>-33.309999999999491</v>
      </c>
      <c r="J36" s="184" t="s">
        <v>5</v>
      </c>
      <c r="K36" s="184" t="s">
        <v>7</v>
      </c>
      <c r="L36" s="127">
        <f t="shared" si="16"/>
        <v>7829</v>
      </c>
      <c r="M36" s="130">
        <v>2620.77</v>
      </c>
      <c r="N36" s="131">
        <v>2605</v>
      </c>
      <c r="O36" s="132">
        <v>2730.74</v>
      </c>
      <c r="P36" s="133">
        <v>2700</v>
      </c>
      <c r="Q36" s="132">
        <v>2730.74</v>
      </c>
      <c r="R36" s="133">
        <v>2700</v>
      </c>
      <c r="S36" s="127">
        <f t="shared" si="3"/>
        <v>8082.25</v>
      </c>
      <c r="T36" s="127">
        <f t="shared" si="3"/>
        <v>8005</v>
      </c>
      <c r="U36" s="153">
        <f t="shared" si="4"/>
        <v>-77.25</v>
      </c>
      <c r="V36" s="132">
        <v>2730.74</v>
      </c>
      <c r="W36" s="132"/>
      <c r="X36" s="165">
        <f t="shared" si="5"/>
        <v>2730.74</v>
      </c>
      <c r="Y36" s="132">
        <v>2692</v>
      </c>
      <c r="Z36" s="165">
        <v>2730.74</v>
      </c>
      <c r="AA36" s="129">
        <v>2728</v>
      </c>
      <c r="AB36" s="165">
        <v>2730.74</v>
      </c>
      <c r="AC36" s="129">
        <v>2725</v>
      </c>
      <c r="AD36" s="132">
        <f t="shared" si="6"/>
        <v>8192.2199999999993</v>
      </c>
      <c r="AE36" s="132">
        <v>8145</v>
      </c>
      <c r="AF36" s="133">
        <f t="shared" si="7"/>
        <v>-47.219999999999345</v>
      </c>
      <c r="AG36" s="132">
        <v>2730.74</v>
      </c>
      <c r="AH36" s="132"/>
      <c r="AI36" s="132">
        <f t="shared" si="8"/>
        <v>2730.74</v>
      </c>
      <c r="AJ36" s="132">
        <v>2726</v>
      </c>
      <c r="AK36" s="177">
        <f t="shared" si="9"/>
        <v>-4.7399999999997817</v>
      </c>
      <c r="AL36" s="177">
        <v>92.72</v>
      </c>
      <c r="AM36" s="132">
        <v>2730.74</v>
      </c>
      <c r="AN36" s="191">
        <f t="shared" si="10"/>
        <v>2823.4599999999996</v>
      </c>
      <c r="AO36" s="133">
        <v>2730.74</v>
      </c>
      <c r="AP36" s="132">
        <f t="shared" si="11"/>
        <v>8280.1999999999989</v>
      </c>
      <c r="AQ36" s="133">
        <f t="shared" si="12"/>
        <v>21845.919999999998</v>
      </c>
      <c r="AR36" s="131">
        <f t="shared" si="13"/>
        <v>21809.429999999997</v>
      </c>
      <c r="AS36" s="131">
        <f t="shared" si="14"/>
        <v>21845.919999999998</v>
      </c>
      <c r="AT36" s="127">
        <f t="shared" si="15"/>
        <v>32259.199999999997</v>
      </c>
    </row>
    <row r="37" spans="1:46" x14ac:dyDescent="0.25">
      <c r="A37" s="138" t="s">
        <v>36</v>
      </c>
      <c r="B37" s="127">
        <v>2096.62</v>
      </c>
      <c r="C37" s="127">
        <v>2082</v>
      </c>
      <c r="D37" s="127">
        <v>2096.62</v>
      </c>
      <c r="E37" s="127">
        <v>2094</v>
      </c>
      <c r="F37" s="127">
        <v>2096.62</v>
      </c>
      <c r="G37" s="127">
        <v>2081.1999999999998</v>
      </c>
      <c r="H37" s="127">
        <f t="shared" si="1"/>
        <v>6289.86</v>
      </c>
      <c r="I37" s="128">
        <f t="shared" si="2"/>
        <v>-32.659999999999854</v>
      </c>
      <c r="J37" s="153" t="s">
        <v>2</v>
      </c>
      <c r="K37" s="153" t="s">
        <v>7</v>
      </c>
      <c r="L37" s="127">
        <f t="shared" si="16"/>
        <v>6257.2</v>
      </c>
      <c r="M37" s="130">
        <v>2096.62</v>
      </c>
      <c r="N37" s="131">
        <v>2080.8000000000002</v>
      </c>
      <c r="O37" s="132">
        <v>2184.59</v>
      </c>
      <c r="P37" s="133">
        <v>2179.8000000000002</v>
      </c>
      <c r="Q37" s="132">
        <v>2184.59</v>
      </c>
      <c r="R37" s="133">
        <v>2177</v>
      </c>
      <c r="S37" s="127">
        <f t="shared" si="3"/>
        <v>6465.8</v>
      </c>
      <c r="T37" s="127">
        <f t="shared" si="3"/>
        <v>6437.6</v>
      </c>
      <c r="U37" s="153">
        <f t="shared" si="4"/>
        <v>-28.199999999999818</v>
      </c>
      <c r="V37" s="132">
        <v>2184.59</v>
      </c>
      <c r="W37" s="132">
        <v>333.14</v>
      </c>
      <c r="X37" s="165">
        <f t="shared" si="5"/>
        <v>2517.73</v>
      </c>
      <c r="Y37" s="132">
        <v>2508.6</v>
      </c>
      <c r="Z37" s="165">
        <v>2184.59</v>
      </c>
      <c r="AA37" s="129">
        <v>2163</v>
      </c>
      <c r="AB37" s="165">
        <v>2184.59</v>
      </c>
      <c r="AC37" s="129">
        <v>2181</v>
      </c>
      <c r="AD37" s="132">
        <f t="shared" si="6"/>
        <v>6886.91</v>
      </c>
      <c r="AE37" s="132">
        <v>6852.6</v>
      </c>
      <c r="AF37" s="133">
        <f t="shared" si="7"/>
        <v>-34.309999999999491</v>
      </c>
      <c r="AG37" s="132">
        <v>2184.59</v>
      </c>
      <c r="AH37" s="132">
        <v>420.21</v>
      </c>
      <c r="AI37" s="132">
        <f t="shared" si="8"/>
        <v>2604.8000000000002</v>
      </c>
      <c r="AJ37" s="132">
        <v>2577.8000000000002</v>
      </c>
      <c r="AK37" s="177">
        <f t="shared" si="9"/>
        <v>-27</v>
      </c>
      <c r="AL37" s="177">
        <v>74.16</v>
      </c>
      <c r="AM37" s="132">
        <v>2184.59</v>
      </c>
      <c r="AN37" s="191">
        <f t="shared" si="10"/>
        <v>2258.75</v>
      </c>
      <c r="AO37" s="133">
        <v>2184.59</v>
      </c>
      <c r="AP37" s="132">
        <f t="shared" si="11"/>
        <v>7021.14</v>
      </c>
      <c r="AQ37" s="133">
        <f t="shared" si="12"/>
        <v>17476.72</v>
      </c>
      <c r="AR37" s="131">
        <f t="shared" si="13"/>
        <v>18214.72</v>
      </c>
      <c r="AS37" s="131">
        <f t="shared" si="14"/>
        <v>17476.72</v>
      </c>
      <c r="AT37" s="127">
        <f t="shared" si="15"/>
        <v>26568.54</v>
      </c>
    </row>
    <row r="38" spans="1:46" x14ac:dyDescent="0.25">
      <c r="A38" s="180" t="s">
        <v>88</v>
      </c>
      <c r="B38" s="127">
        <v>2096.62</v>
      </c>
      <c r="C38" s="127">
        <v>2096</v>
      </c>
      <c r="D38" s="127">
        <v>2096.62</v>
      </c>
      <c r="E38" s="127">
        <v>2096</v>
      </c>
      <c r="F38" s="127">
        <v>2096.62</v>
      </c>
      <c r="G38" s="127">
        <v>2096</v>
      </c>
      <c r="H38" s="127">
        <f t="shared" si="1"/>
        <v>6289.86</v>
      </c>
      <c r="I38" s="128">
        <f t="shared" si="2"/>
        <v>-1.8599999999996726</v>
      </c>
      <c r="J38" s="129" t="s">
        <v>2</v>
      </c>
      <c r="K38" s="129" t="s">
        <v>7</v>
      </c>
      <c r="L38" s="127">
        <f t="shared" si="16"/>
        <v>6288</v>
      </c>
      <c r="M38" s="130">
        <v>2096.62</v>
      </c>
      <c r="N38" s="131">
        <v>2096</v>
      </c>
      <c r="O38" s="132">
        <v>2184.59</v>
      </c>
      <c r="P38" s="133">
        <v>2184</v>
      </c>
      <c r="Q38" s="132">
        <v>2184.59</v>
      </c>
      <c r="R38" s="133">
        <v>2184</v>
      </c>
      <c r="S38" s="127">
        <f t="shared" si="3"/>
        <v>6465.8</v>
      </c>
      <c r="T38" s="127">
        <f t="shared" si="3"/>
        <v>6464</v>
      </c>
      <c r="U38" s="153">
        <f t="shared" si="4"/>
        <v>-1.8000000000001819</v>
      </c>
      <c r="V38" s="132">
        <v>2184.59</v>
      </c>
      <c r="W38" s="132">
        <v>333.14</v>
      </c>
      <c r="X38" s="165">
        <f t="shared" si="5"/>
        <v>2517.73</v>
      </c>
      <c r="Y38" s="132">
        <v>2515</v>
      </c>
      <c r="Z38" s="165">
        <v>2184.59</v>
      </c>
      <c r="AA38" s="129">
        <v>2184</v>
      </c>
      <c r="AB38" s="165">
        <v>2184.59</v>
      </c>
      <c r="AC38" s="129">
        <v>2184</v>
      </c>
      <c r="AD38" s="132">
        <f t="shared" si="6"/>
        <v>6886.91</v>
      </c>
      <c r="AE38" s="132">
        <v>6883</v>
      </c>
      <c r="AF38" s="133">
        <f t="shared" si="7"/>
        <v>-3.9099999999998545</v>
      </c>
      <c r="AG38" s="132">
        <v>2184.59</v>
      </c>
      <c r="AH38" s="132">
        <v>420.21</v>
      </c>
      <c r="AI38" s="132">
        <f t="shared" si="8"/>
        <v>2604.8000000000002</v>
      </c>
      <c r="AJ38" s="132">
        <v>2184</v>
      </c>
      <c r="AK38" s="132">
        <f t="shared" si="9"/>
        <v>-420.80000000000018</v>
      </c>
      <c r="AL38" s="132"/>
      <c r="AM38" s="132">
        <v>2184.59</v>
      </c>
      <c r="AN38" s="191">
        <f t="shared" si="10"/>
        <v>2184.59</v>
      </c>
      <c r="AO38" s="133">
        <v>2184.59</v>
      </c>
      <c r="AP38" s="132">
        <f t="shared" si="11"/>
        <v>6553.18</v>
      </c>
      <c r="AQ38" s="133">
        <f t="shared" si="12"/>
        <v>17476.72</v>
      </c>
      <c r="AR38" s="131">
        <f t="shared" si="13"/>
        <v>17803.560000000001</v>
      </c>
      <c r="AS38" s="131">
        <f t="shared" si="14"/>
        <v>17476.72</v>
      </c>
      <c r="AT38" s="127">
        <f t="shared" si="15"/>
        <v>26188.18</v>
      </c>
    </row>
    <row r="39" spans="1:46" x14ac:dyDescent="0.25">
      <c r="A39" s="139" t="s">
        <v>38</v>
      </c>
      <c r="B39" s="127">
        <v>2096.62</v>
      </c>
      <c r="C39" s="127">
        <v>2082</v>
      </c>
      <c r="D39" s="127">
        <v>2096.62</v>
      </c>
      <c r="E39" s="127">
        <v>2089</v>
      </c>
      <c r="F39" s="127">
        <v>2096.62</v>
      </c>
      <c r="G39" s="127">
        <v>1942</v>
      </c>
      <c r="H39" s="127">
        <f t="shared" si="1"/>
        <v>6289.86</v>
      </c>
      <c r="I39" s="128">
        <f t="shared" si="2"/>
        <v>-176.85999999999967</v>
      </c>
      <c r="J39" s="153" t="s">
        <v>2</v>
      </c>
      <c r="K39" s="153" t="s">
        <v>7</v>
      </c>
      <c r="L39" s="127">
        <f t="shared" si="16"/>
        <v>6113</v>
      </c>
      <c r="M39" s="130">
        <v>2096.62</v>
      </c>
      <c r="N39" s="131">
        <v>2089</v>
      </c>
      <c r="O39" s="132">
        <v>2184.59</v>
      </c>
      <c r="P39" s="133">
        <v>2181.8000000000002</v>
      </c>
      <c r="Q39" s="132">
        <v>2184.59</v>
      </c>
      <c r="R39" s="133">
        <v>2184</v>
      </c>
      <c r="S39" s="127">
        <f t="shared" si="3"/>
        <v>6465.8</v>
      </c>
      <c r="T39" s="127">
        <f t="shared" si="3"/>
        <v>6454.8</v>
      </c>
      <c r="U39" s="153">
        <f t="shared" si="4"/>
        <v>-11</v>
      </c>
      <c r="V39" s="132">
        <v>2184.59</v>
      </c>
      <c r="W39" s="132">
        <v>333.14</v>
      </c>
      <c r="X39" s="165">
        <f t="shared" si="5"/>
        <v>2517.73</v>
      </c>
      <c r="Y39" s="132">
        <v>2364</v>
      </c>
      <c r="Z39" s="165">
        <v>2184.59</v>
      </c>
      <c r="AA39" s="129">
        <v>2162.8000000000002</v>
      </c>
      <c r="AB39" s="165">
        <v>2184.59</v>
      </c>
      <c r="AC39" s="129">
        <v>2176</v>
      </c>
      <c r="AD39" s="132">
        <f t="shared" si="6"/>
        <v>6886.91</v>
      </c>
      <c r="AE39" s="132">
        <v>6702.8</v>
      </c>
      <c r="AF39" s="133">
        <f t="shared" si="7"/>
        <v>-184.10999999999967</v>
      </c>
      <c r="AG39" s="132">
        <v>2184.59</v>
      </c>
      <c r="AH39" s="132"/>
      <c r="AI39" s="132">
        <f t="shared" si="8"/>
        <v>2184.59</v>
      </c>
      <c r="AJ39" s="132">
        <v>2181.8000000000002</v>
      </c>
      <c r="AK39" s="177">
        <f t="shared" si="9"/>
        <v>-2.7899999999999636</v>
      </c>
      <c r="AL39" s="177">
        <v>74.16</v>
      </c>
      <c r="AM39" s="132">
        <v>2184.59</v>
      </c>
      <c r="AN39" s="191">
        <f t="shared" si="10"/>
        <v>2258.75</v>
      </c>
      <c r="AO39" s="133">
        <v>2184.59</v>
      </c>
      <c r="AP39" s="132">
        <f t="shared" si="11"/>
        <v>6625.14</v>
      </c>
      <c r="AQ39" s="133">
        <f t="shared" si="12"/>
        <v>17476.72</v>
      </c>
      <c r="AR39" s="131">
        <f t="shared" si="13"/>
        <v>17686.12</v>
      </c>
      <c r="AS39" s="131">
        <f t="shared" si="14"/>
        <v>17476.72</v>
      </c>
      <c r="AT39" s="127">
        <f t="shared" si="15"/>
        <v>25895.739999999998</v>
      </c>
    </row>
    <row r="40" spans="1:46" x14ac:dyDescent="0.25">
      <c r="A40" s="174" t="s">
        <v>79</v>
      </c>
      <c r="B40" s="127">
        <v>1397.75</v>
      </c>
      <c r="C40" s="127">
        <v>1393</v>
      </c>
      <c r="D40" s="127">
        <v>1397.75</v>
      </c>
      <c r="E40" s="127">
        <v>1394</v>
      </c>
      <c r="F40" s="127">
        <v>1397.75</v>
      </c>
      <c r="G40" s="127">
        <v>1396</v>
      </c>
      <c r="H40" s="127">
        <f t="shared" si="1"/>
        <v>4193.25</v>
      </c>
      <c r="I40" s="128">
        <f t="shared" si="2"/>
        <v>-10.25</v>
      </c>
      <c r="J40" s="129" t="s">
        <v>2</v>
      </c>
      <c r="K40" s="129" t="s">
        <v>3</v>
      </c>
      <c r="L40" s="127">
        <f t="shared" si="16"/>
        <v>4183</v>
      </c>
      <c r="M40" s="130">
        <v>1397.75</v>
      </c>
      <c r="N40" s="131">
        <v>1394</v>
      </c>
      <c r="O40" s="132">
        <v>1456.39</v>
      </c>
      <c r="P40" s="133">
        <v>1063.5999999999999</v>
      </c>
      <c r="Q40" s="132">
        <v>1456.39</v>
      </c>
      <c r="R40" s="133">
        <v>1450</v>
      </c>
      <c r="S40" s="127">
        <f t="shared" si="3"/>
        <v>4310.5300000000007</v>
      </c>
      <c r="T40" s="127">
        <f t="shared" si="3"/>
        <v>3907.6</v>
      </c>
      <c r="U40" s="153">
        <f t="shared" si="4"/>
        <v>-402.93000000000075</v>
      </c>
      <c r="V40" s="132">
        <v>1456.39</v>
      </c>
      <c r="W40" s="132"/>
      <c r="X40" s="165">
        <f t="shared" si="5"/>
        <v>1456.39</v>
      </c>
      <c r="Y40" s="132">
        <v>1452</v>
      </c>
      <c r="Z40" s="165">
        <v>1456.39</v>
      </c>
      <c r="AA40" s="129">
        <v>1451</v>
      </c>
      <c r="AB40" s="165">
        <v>1456.39</v>
      </c>
      <c r="AC40" s="129">
        <v>1443</v>
      </c>
      <c r="AD40" s="132">
        <f t="shared" si="6"/>
        <v>4369.17</v>
      </c>
      <c r="AE40" s="132">
        <v>4346</v>
      </c>
      <c r="AF40" s="133">
        <f t="shared" si="7"/>
        <v>-23.170000000000073</v>
      </c>
      <c r="AG40" s="132">
        <v>1456.39</v>
      </c>
      <c r="AH40" s="132">
        <v>280.14</v>
      </c>
      <c r="AI40" s="132">
        <f t="shared" si="8"/>
        <v>1736.5300000000002</v>
      </c>
      <c r="AJ40" s="132">
        <v>1746</v>
      </c>
      <c r="AK40" s="171">
        <f t="shared" si="9"/>
        <v>9.4699999999997999</v>
      </c>
      <c r="AL40" s="171"/>
      <c r="AM40" s="132">
        <v>1456.39</v>
      </c>
      <c r="AN40" s="191">
        <f t="shared" si="10"/>
        <v>1456.39</v>
      </c>
      <c r="AO40" s="133">
        <v>1456.39</v>
      </c>
      <c r="AP40" s="132">
        <f t="shared" si="11"/>
        <v>4658.7800000000007</v>
      </c>
      <c r="AQ40" s="133">
        <f t="shared" si="12"/>
        <v>11651.119999999999</v>
      </c>
      <c r="AR40" s="131">
        <f t="shared" si="13"/>
        <v>11514.630000000001</v>
      </c>
      <c r="AS40" s="131">
        <f t="shared" si="14"/>
        <v>11651.12</v>
      </c>
      <c r="AT40" s="127">
        <f t="shared" si="15"/>
        <v>17095.38</v>
      </c>
    </row>
    <row r="41" spans="1:46" x14ac:dyDescent="0.25">
      <c r="A41" s="139" t="s">
        <v>80</v>
      </c>
      <c r="B41" s="127"/>
      <c r="C41" s="127"/>
      <c r="D41" s="127"/>
      <c r="E41" s="127"/>
      <c r="F41" s="127"/>
      <c r="G41" s="127"/>
      <c r="H41" s="127"/>
      <c r="I41" s="128"/>
      <c r="J41" s="128" t="s">
        <v>5</v>
      </c>
      <c r="K41" s="128" t="s">
        <v>3</v>
      </c>
      <c r="L41" s="127">
        <v>0</v>
      </c>
      <c r="M41" s="130">
        <v>0</v>
      </c>
      <c r="N41" s="131">
        <v>0</v>
      </c>
      <c r="O41" s="132">
        <v>1820.49</v>
      </c>
      <c r="P41" s="133">
        <v>1810.8</v>
      </c>
      <c r="Q41" s="132">
        <v>1820.49</v>
      </c>
      <c r="R41" s="133">
        <v>1820.4</v>
      </c>
      <c r="S41" s="127">
        <f t="shared" si="3"/>
        <v>3640.98</v>
      </c>
      <c r="T41" s="127">
        <f t="shared" si="3"/>
        <v>3631.2</v>
      </c>
      <c r="U41" s="153">
        <f t="shared" si="4"/>
        <v>-9.7800000000002001</v>
      </c>
      <c r="V41" s="132">
        <v>1820.49</v>
      </c>
      <c r="W41" s="132">
        <v>222.09</v>
      </c>
      <c r="X41" s="165">
        <f t="shared" si="5"/>
        <v>2042.58</v>
      </c>
      <c r="Y41" s="132">
        <v>2039.8</v>
      </c>
      <c r="Z41" s="165">
        <v>1820.49</v>
      </c>
      <c r="AA41" s="129">
        <v>1816.2</v>
      </c>
      <c r="AB41" s="165">
        <v>1820.49</v>
      </c>
      <c r="AC41" s="129">
        <v>1786</v>
      </c>
      <c r="AD41" s="132">
        <f t="shared" si="6"/>
        <v>5683.5599999999995</v>
      </c>
      <c r="AE41" s="132">
        <v>5642</v>
      </c>
      <c r="AF41" s="133">
        <f t="shared" si="7"/>
        <v>-41.559999999999491</v>
      </c>
      <c r="AG41" s="132">
        <v>1820.49</v>
      </c>
      <c r="AH41" s="132"/>
      <c r="AI41" s="132">
        <f t="shared" si="8"/>
        <v>1820.49</v>
      </c>
      <c r="AJ41" s="132">
        <v>1814</v>
      </c>
      <c r="AK41" s="177">
        <f t="shared" si="9"/>
        <v>-6.4900000000000091</v>
      </c>
      <c r="AL41" s="177">
        <v>61.81</v>
      </c>
      <c r="AM41" s="132">
        <v>1820.49</v>
      </c>
      <c r="AN41" s="191">
        <f t="shared" si="10"/>
        <v>1882.3</v>
      </c>
      <c r="AO41" s="133">
        <v>1820.49</v>
      </c>
      <c r="AP41" s="132">
        <f t="shared" si="11"/>
        <v>5516.79</v>
      </c>
      <c r="AQ41" s="133">
        <f t="shared" si="12"/>
        <v>14563.92</v>
      </c>
      <c r="AR41" s="131">
        <f t="shared" si="13"/>
        <v>14789.990000000002</v>
      </c>
      <c r="AS41" s="131">
        <f t="shared" si="14"/>
        <v>14563.92</v>
      </c>
      <c r="AT41" s="127">
        <f t="shared" si="15"/>
        <v>14789.990000000002</v>
      </c>
    </row>
    <row r="42" spans="1:46" x14ac:dyDescent="0.25">
      <c r="A42" s="174" t="s">
        <v>81</v>
      </c>
      <c r="B42" s="127"/>
      <c r="C42" s="127"/>
      <c r="D42" s="127"/>
      <c r="E42" s="127"/>
      <c r="F42" s="127"/>
      <c r="G42" s="127"/>
      <c r="H42" s="127"/>
      <c r="I42" s="128"/>
      <c r="J42" s="133" t="s">
        <v>2</v>
      </c>
      <c r="K42" s="133" t="s">
        <v>3</v>
      </c>
      <c r="L42" s="127">
        <v>0</v>
      </c>
      <c r="M42" s="130">
        <v>0</v>
      </c>
      <c r="N42" s="131">
        <v>0</v>
      </c>
      <c r="O42" s="132">
        <v>1456.39</v>
      </c>
      <c r="P42" s="133">
        <v>1456</v>
      </c>
      <c r="Q42" s="132">
        <v>1456.39</v>
      </c>
      <c r="R42" s="133">
        <v>1449</v>
      </c>
      <c r="S42" s="127">
        <f t="shared" si="3"/>
        <v>2912.78</v>
      </c>
      <c r="T42" s="127">
        <f t="shared" si="3"/>
        <v>2905</v>
      </c>
      <c r="U42" s="153">
        <f t="shared" si="4"/>
        <v>-7.7800000000002001</v>
      </c>
      <c r="V42" s="132">
        <v>1456.39</v>
      </c>
      <c r="W42" s="132">
        <v>277.62</v>
      </c>
      <c r="X42" s="165">
        <f t="shared" si="5"/>
        <v>1734.0100000000002</v>
      </c>
      <c r="Y42" s="132">
        <v>1731</v>
      </c>
      <c r="Z42" s="165">
        <v>1456.39</v>
      </c>
      <c r="AA42" s="129">
        <v>1449</v>
      </c>
      <c r="AB42" s="165">
        <v>1456.39</v>
      </c>
      <c r="AC42" s="129">
        <v>1449</v>
      </c>
      <c r="AD42" s="132">
        <f t="shared" si="6"/>
        <v>4646.7900000000009</v>
      </c>
      <c r="AE42" s="132">
        <v>4629</v>
      </c>
      <c r="AF42" s="133">
        <f t="shared" si="7"/>
        <v>-17.790000000000873</v>
      </c>
      <c r="AG42" s="132">
        <v>1456.39</v>
      </c>
      <c r="AH42" s="132">
        <v>280.14</v>
      </c>
      <c r="AI42" s="132">
        <f t="shared" si="8"/>
        <v>1736.5300000000002</v>
      </c>
      <c r="AJ42" s="132">
        <v>1728.4</v>
      </c>
      <c r="AK42" s="177">
        <f t="shared" si="9"/>
        <v>-8.1300000000001091</v>
      </c>
      <c r="AL42" s="177">
        <v>49.44</v>
      </c>
      <c r="AM42" s="132">
        <v>1456.39</v>
      </c>
      <c r="AN42" s="191">
        <f t="shared" si="10"/>
        <v>1505.8300000000002</v>
      </c>
      <c r="AO42" s="133">
        <v>1456.39</v>
      </c>
      <c r="AP42" s="132">
        <f t="shared" si="11"/>
        <v>4690.6200000000008</v>
      </c>
      <c r="AQ42" s="133">
        <f t="shared" si="12"/>
        <v>11651.119999999999</v>
      </c>
      <c r="AR42" s="131">
        <f t="shared" si="13"/>
        <v>12224.62</v>
      </c>
      <c r="AS42" s="131">
        <f t="shared" si="14"/>
        <v>11651.12</v>
      </c>
      <c r="AT42" s="127">
        <f t="shared" si="15"/>
        <v>12224.62</v>
      </c>
    </row>
    <row r="43" spans="1:46" x14ac:dyDescent="0.25">
      <c r="A43" s="174" t="s">
        <v>82</v>
      </c>
      <c r="B43" s="127">
        <v>1747.17</v>
      </c>
      <c r="C43" s="127">
        <v>1743</v>
      </c>
      <c r="D43" s="127">
        <v>1747.17</v>
      </c>
      <c r="E43" s="127">
        <v>1711.2</v>
      </c>
      <c r="F43" s="127">
        <v>1747.17</v>
      </c>
      <c r="G43" s="127">
        <v>0</v>
      </c>
      <c r="H43" s="127">
        <f t="shared" si="1"/>
        <v>5241.51</v>
      </c>
      <c r="I43" s="128">
        <f t="shared" si="2"/>
        <v>-5241.51</v>
      </c>
      <c r="J43" s="129" t="s">
        <v>87</v>
      </c>
      <c r="K43" s="129" t="s">
        <v>3</v>
      </c>
      <c r="L43" s="127">
        <v>0</v>
      </c>
      <c r="M43" s="130">
        <v>0</v>
      </c>
      <c r="N43" s="131">
        <v>0</v>
      </c>
      <c r="O43" s="132">
        <v>1456.39</v>
      </c>
      <c r="P43" s="133">
        <v>1335.6</v>
      </c>
      <c r="Q43" s="132">
        <v>1456.39</v>
      </c>
      <c r="R43" s="133">
        <v>1430.8</v>
      </c>
      <c r="S43" s="127">
        <f t="shared" si="3"/>
        <v>2912.78</v>
      </c>
      <c r="T43" s="127">
        <f t="shared" si="3"/>
        <v>2766.3999999999996</v>
      </c>
      <c r="U43" s="153">
        <f t="shared" si="4"/>
        <v>-146.38000000000056</v>
      </c>
      <c r="V43" s="132">
        <v>1456.39</v>
      </c>
      <c r="W43" s="132"/>
      <c r="X43" s="165">
        <f t="shared" si="5"/>
        <v>1456.39</v>
      </c>
      <c r="Y43" s="132">
        <v>1447.4</v>
      </c>
      <c r="Z43" s="165">
        <v>1456.39</v>
      </c>
      <c r="AA43" s="129">
        <v>1455</v>
      </c>
      <c r="AB43" s="165">
        <v>1456.39</v>
      </c>
      <c r="AC43" s="129">
        <v>1440</v>
      </c>
      <c r="AD43" s="132">
        <f t="shared" si="6"/>
        <v>4369.17</v>
      </c>
      <c r="AE43" s="132">
        <v>4209.3999999999996</v>
      </c>
      <c r="AF43" s="133">
        <f t="shared" si="7"/>
        <v>-159.77000000000044</v>
      </c>
      <c r="AG43" s="132">
        <v>1456.39</v>
      </c>
      <c r="AH43" s="132">
        <v>280.14</v>
      </c>
      <c r="AI43" s="132">
        <f t="shared" si="8"/>
        <v>1736.5300000000002</v>
      </c>
      <c r="AJ43" s="132">
        <v>1692</v>
      </c>
      <c r="AK43" s="132">
        <f t="shared" si="9"/>
        <v>-44.5300000000002</v>
      </c>
      <c r="AL43" s="132"/>
      <c r="AM43" s="132">
        <v>1456.39</v>
      </c>
      <c r="AN43" s="191">
        <f t="shared" si="10"/>
        <v>1456.39</v>
      </c>
      <c r="AO43" s="133">
        <v>1456.39</v>
      </c>
      <c r="AP43" s="132">
        <f t="shared" si="11"/>
        <v>4604.7800000000007</v>
      </c>
      <c r="AQ43" s="133">
        <f t="shared" si="12"/>
        <v>11651.119999999999</v>
      </c>
      <c r="AR43" s="131">
        <f t="shared" si="13"/>
        <v>11580.58</v>
      </c>
      <c r="AS43" s="131">
        <f t="shared" si="14"/>
        <v>11651.12</v>
      </c>
      <c r="AT43" s="127">
        <f t="shared" si="15"/>
        <v>11580.58</v>
      </c>
    </row>
    <row r="44" spans="1:46" x14ac:dyDescent="0.25">
      <c r="A44" s="139" t="s">
        <v>83</v>
      </c>
      <c r="B44" s="127"/>
      <c r="C44" s="127"/>
      <c r="D44" s="127"/>
      <c r="E44" s="127"/>
      <c r="F44" s="127"/>
      <c r="G44" s="127"/>
      <c r="H44" s="127"/>
      <c r="I44" s="128"/>
      <c r="J44" s="128" t="s">
        <v>5</v>
      </c>
      <c r="K44" s="128" t="s">
        <v>3</v>
      </c>
      <c r="L44" s="127">
        <v>3454.2</v>
      </c>
      <c r="M44" s="130">
        <v>1747.17</v>
      </c>
      <c r="N44" s="131">
        <v>1690.2</v>
      </c>
      <c r="O44" s="132">
        <v>1820.49</v>
      </c>
      <c r="P44" s="133">
        <v>1794.4</v>
      </c>
      <c r="Q44" s="132">
        <v>1820.49</v>
      </c>
      <c r="R44" s="133">
        <v>1728.6</v>
      </c>
      <c r="S44" s="127">
        <f t="shared" si="3"/>
        <v>5388.15</v>
      </c>
      <c r="T44" s="127">
        <f t="shared" si="3"/>
        <v>5213.2000000000007</v>
      </c>
      <c r="U44" s="153">
        <f t="shared" si="4"/>
        <v>-174.94999999999891</v>
      </c>
      <c r="V44" s="132">
        <v>1820.49</v>
      </c>
      <c r="W44" s="132"/>
      <c r="X44" s="165">
        <f t="shared" si="5"/>
        <v>1820.49</v>
      </c>
      <c r="Y44" s="164">
        <v>1845</v>
      </c>
      <c r="Z44" s="165">
        <v>1820.49</v>
      </c>
      <c r="AA44" s="129">
        <v>1727.4</v>
      </c>
      <c r="AB44" s="165">
        <v>1820.49</v>
      </c>
      <c r="AC44" s="129">
        <v>1818.6</v>
      </c>
      <c r="AD44" s="132">
        <f t="shared" si="6"/>
        <v>5461.47</v>
      </c>
      <c r="AE44" s="132">
        <v>5391</v>
      </c>
      <c r="AF44" s="133">
        <f t="shared" si="7"/>
        <v>-70.470000000000255</v>
      </c>
      <c r="AG44" s="132">
        <v>1820.49</v>
      </c>
      <c r="AH44" s="132"/>
      <c r="AI44" s="132">
        <f t="shared" si="8"/>
        <v>1820.49</v>
      </c>
      <c r="AJ44" s="132">
        <v>1785.2</v>
      </c>
      <c r="AK44" s="177">
        <f t="shared" si="9"/>
        <v>-35.289999999999964</v>
      </c>
      <c r="AL44" s="177">
        <v>61.81</v>
      </c>
      <c r="AM44" s="132">
        <v>1820.49</v>
      </c>
      <c r="AN44" s="191">
        <f t="shared" si="10"/>
        <v>1882.3</v>
      </c>
      <c r="AO44" s="133">
        <v>1820.49</v>
      </c>
      <c r="AP44" s="132">
        <f t="shared" si="11"/>
        <v>5487.99</v>
      </c>
      <c r="AQ44" s="133">
        <f t="shared" si="12"/>
        <v>14563.92</v>
      </c>
      <c r="AR44" s="131">
        <f t="shared" si="13"/>
        <v>14345.019999999999</v>
      </c>
      <c r="AS44" s="131">
        <f t="shared" si="14"/>
        <v>14563.92</v>
      </c>
      <c r="AT44" s="127">
        <f t="shared" si="15"/>
        <v>19546.39</v>
      </c>
    </row>
    <row r="45" spans="1:46" x14ac:dyDescent="0.25">
      <c r="A45" s="140" t="s">
        <v>41</v>
      </c>
      <c r="B45" s="127">
        <v>1397.75</v>
      </c>
      <c r="C45" s="127">
        <v>1395.6</v>
      </c>
      <c r="D45" s="127">
        <v>1397.75</v>
      </c>
      <c r="E45" s="127">
        <v>1358.6</v>
      </c>
      <c r="F45" s="127">
        <v>1397.75</v>
      </c>
      <c r="G45" s="127">
        <v>1304.4000000000001</v>
      </c>
      <c r="H45" s="127">
        <f t="shared" si="1"/>
        <v>4193.25</v>
      </c>
      <c r="I45" s="128">
        <f t="shared" si="2"/>
        <v>-134.65000000000009</v>
      </c>
      <c r="J45" s="133" t="s">
        <v>2</v>
      </c>
      <c r="K45" s="133" t="s">
        <v>3</v>
      </c>
      <c r="L45" s="127">
        <f>C45+E45+G45</f>
        <v>4058.6</v>
      </c>
      <c r="M45" s="130">
        <v>1397.75</v>
      </c>
      <c r="N45" s="131">
        <v>1360</v>
      </c>
      <c r="O45" s="132">
        <v>1456.39</v>
      </c>
      <c r="P45" s="133">
        <v>1446.2</v>
      </c>
      <c r="Q45" s="132">
        <v>1456.39</v>
      </c>
      <c r="R45" s="133">
        <v>1434.6</v>
      </c>
      <c r="S45" s="127">
        <f t="shared" si="3"/>
        <v>4310.5300000000007</v>
      </c>
      <c r="T45" s="127">
        <f t="shared" si="3"/>
        <v>4240.7999999999993</v>
      </c>
      <c r="U45" s="153">
        <f t="shared" si="4"/>
        <v>-69.730000000001382</v>
      </c>
      <c r="V45" s="132">
        <v>1456.39</v>
      </c>
      <c r="W45" s="132"/>
      <c r="X45" s="165">
        <f t="shared" si="5"/>
        <v>1456.39</v>
      </c>
      <c r="Y45" s="132">
        <v>1445</v>
      </c>
      <c r="Z45" s="165">
        <v>1456.39</v>
      </c>
      <c r="AA45" s="129">
        <v>1320.8</v>
      </c>
      <c r="AB45" s="165">
        <v>1456.39</v>
      </c>
      <c r="AC45" s="129">
        <v>1038.8</v>
      </c>
      <c r="AD45" s="132">
        <f t="shared" si="6"/>
        <v>4369.17</v>
      </c>
      <c r="AE45" s="132">
        <v>3804.6000000000004</v>
      </c>
      <c r="AF45" s="133">
        <f t="shared" si="7"/>
        <v>-564.56999999999971</v>
      </c>
      <c r="AG45" s="132">
        <v>1456.39</v>
      </c>
      <c r="AH45" s="132"/>
      <c r="AI45" s="132">
        <f t="shared" si="8"/>
        <v>1456.39</v>
      </c>
      <c r="AJ45" s="132">
        <v>1445.4</v>
      </c>
      <c r="AK45" s="177">
        <f t="shared" si="9"/>
        <v>-10.990000000000009</v>
      </c>
      <c r="AL45" s="177">
        <v>49.44</v>
      </c>
      <c r="AM45" s="132">
        <v>1456.39</v>
      </c>
      <c r="AN45" s="191">
        <f t="shared" si="10"/>
        <v>1505.8300000000002</v>
      </c>
      <c r="AO45" s="133">
        <v>1456.39</v>
      </c>
      <c r="AP45" s="132">
        <f t="shared" si="11"/>
        <v>4407.6200000000008</v>
      </c>
      <c r="AQ45" s="133">
        <f t="shared" si="12"/>
        <v>11651.119999999999</v>
      </c>
      <c r="AR45" s="131">
        <f t="shared" si="13"/>
        <v>11055.270000000002</v>
      </c>
      <c r="AS45" s="131">
        <f t="shared" si="14"/>
        <v>11651.12</v>
      </c>
      <c r="AT45" s="127">
        <f t="shared" si="15"/>
        <v>16511.620000000003</v>
      </c>
    </row>
    <row r="46" spans="1:46" x14ac:dyDescent="0.25">
      <c r="A46" s="141" t="s">
        <v>84</v>
      </c>
      <c r="B46" s="142"/>
      <c r="C46" s="142"/>
      <c r="D46" s="142"/>
      <c r="E46" s="142"/>
      <c r="F46" s="142"/>
      <c r="G46" s="142"/>
      <c r="H46" s="142"/>
      <c r="I46" s="143"/>
      <c r="J46" s="183" t="s">
        <v>2</v>
      </c>
      <c r="K46" s="183" t="s">
        <v>7</v>
      </c>
      <c r="L46" s="142">
        <v>0</v>
      </c>
      <c r="M46" s="130">
        <v>0</v>
      </c>
      <c r="N46" s="131">
        <v>0</v>
      </c>
      <c r="O46" s="132">
        <v>2184.59</v>
      </c>
      <c r="P46" s="133">
        <v>2173</v>
      </c>
      <c r="Q46" s="132">
        <v>2184.59</v>
      </c>
      <c r="R46" s="133">
        <v>2177.8000000000002</v>
      </c>
      <c r="S46" s="127">
        <f t="shared" si="3"/>
        <v>4369.18</v>
      </c>
      <c r="T46" s="127">
        <f t="shared" si="3"/>
        <v>4350.8</v>
      </c>
      <c r="U46" s="153">
        <f t="shared" si="4"/>
        <v>-18.380000000000109</v>
      </c>
      <c r="V46" s="132">
        <v>2184.59</v>
      </c>
      <c r="W46" s="132">
        <v>333.14</v>
      </c>
      <c r="X46" s="165">
        <f t="shared" si="5"/>
        <v>2517.73</v>
      </c>
      <c r="Y46" s="132">
        <v>2359</v>
      </c>
      <c r="Z46" s="165">
        <v>2184.59</v>
      </c>
      <c r="AA46" s="129">
        <v>2177</v>
      </c>
      <c r="AB46" s="165">
        <v>2184.59</v>
      </c>
      <c r="AC46" s="129">
        <v>2175.6</v>
      </c>
      <c r="AD46" s="132">
        <f t="shared" si="6"/>
        <v>6886.91</v>
      </c>
      <c r="AE46" s="132">
        <v>6701.6</v>
      </c>
      <c r="AF46" s="133">
        <f t="shared" si="7"/>
        <v>-185.30999999999949</v>
      </c>
      <c r="AG46" s="132">
        <v>2184.59</v>
      </c>
      <c r="AH46" s="132"/>
      <c r="AI46" s="132">
        <f t="shared" si="8"/>
        <v>2184.59</v>
      </c>
      <c r="AJ46" s="132">
        <v>2170.8000000000002</v>
      </c>
      <c r="AK46" s="177">
        <f t="shared" si="9"/>
        <v>-13.789999999999964</v>
      </c>
      <c r="AL46" s="177">
        <v>74.16</v>
      </c>
      <c r="AM46" s="132">
        <v>2184.59</v>
      </c>
      <c r="AN46" s="191">
        <f t="shared" si="10"/>
        <v>2258.75</v>
      </c>
      <c r="AO46" s="133">
        <v>2184.59</v>
      </c>
      <c r="AP46" s="132">
        <f t="shared" si="11"/>
        <v>6614.14</v>
      </c>
      <c r="AQ46" s="133">
        <f t="shared" si="12"/>
        <v>17476.72</v>
      </c>
      <c r="AR46" s="131">
        <f t="shared" si="13"/>
        <v>17666.54</v>
      </c>
      <c r="AS46" s="131">
        <f t="shared" si="14"/>
        <v>17476.72</v>
      </c>
      <c r="AT46" s="127">
        <f t="shared" si="15"/>
        <v>17666.54</v>
      </c>
    </row>
    <row r="47" spans="1:46" x14ac:dyDescent="0.25">
      <c r="A47" s="141" t="s">
        <v>85</v>
      </c>
      <c r="B47" s="142"/>
      <c r="C47" s="142"/>
      <c r="D47" s="142"/>
      <c r="E47" s="142"/>
      <c r="F47" s="142"/>
      <c r="G47" s="142"/>
      <c r="H47" s="142"/>
      <c r="I47" s="143"/>
      <c r="J47" s="144" t="s">
        <v>2</v>
      </c>
      <c r="K47" s="144" t="s">
        <v>3</v>
      </c>
      <c r="L47" s="142">
        <v>0</v>
      </c>
      <c r="M47" s="130">
        <v>0</v>
      </c>
      <c r="N47" s="131">
        <v>0</v>
      </c>
      <c r="O47" s="132">
        <v>1456.39</v>
      </c>
      <c r="P47" s="133">
        <v>1369</v>
      </c>
      <c r="Q47" s="132">
        <v>1456.39</v>
      </c>
      <c r="R47" s="133">
        <v>1448.8</v>
      </c>
      <c r="S47" s="127">
        <f t="shared" si="3"/>
        <v>2912.78</v>
      </c>
      <c r="T47" s="127">
        <f t="shared" si="3"/>
        <v>2817.8</v>
      </c>
      <c r="U47" s="153">
        <f t="shared" si="4"/>
        <v>-94.980000000000018</v>
      </c>
      <c r="V47" s="132">
        <v>1456.39</v>
      </c>
      <c r="W47" s="132"/>
      <c r="X47" s="165">
        <f t="shared" si="5"/>
        <v>1456.39</v>
      </c>
      <c r="Y47" s="132">
        <v>1454.2</v>
      </c>
      <c r="Z47" s="165">
        <v>1456.39</v>
      </c>
      <c r="AA47" s="129">
        <v>1425.8</v>
      </c>
      <c r="AB47" s="165">
        <v>1456.39</v>
      </c>
      <c r="AC47" s="129">
        <v>1309.2</v>
      </c>
      <c r="AD47" s="132">
        <f t="shared" si="6"/>
        <v>4369.17</v>
      </c>
      <c r="AE47" s="132">
        <v>4189.2</v>
      </c>
      <c r="AF47" s="133">
        <f t="shared" si="7"/>
        <v>-179.97000000000025</v>
      </c>
      <c r="AG47" s="132">
        <v>1456.39</v>
      </c>
      <c r="AH47" s="132"/>
      <c r="AI47" s="132">
        <f t="shared" si="8"/>
        <v>1456.39</v>
      </c>
      <c r="AJ47" s="132">
        <v>1381.4</v>
      </c>
      <c r="AK47" s="132">
        <f t="shared" si="9"/>
        <v>-74.990000000000009</v>
      </c>
      <c r="AL47" s="132"/>
      <c r="AM47" s="132">
        <v>1456.39</v>
      </c>
      <c r="AN47" s="191">
        <f t="shared" si="10"/>
        <v>1456.39</v>
      </c>
      <c r="AO47" s="133">
        <v>1456.39</v>
      </c>
      <c r="AP47" s="132">
        <f t="shared" si="11"/>
        <v>4294.18</v>
      </c>
      <c r="AQ47" s="133">
        <f t="shared" si="12"/>
        <v>11651.119999999999</v>
      </c>
      <c r="AR47" s="131">
        <f t="shared" si="13"/>
        <v>11301.18</v>
      </c>
      <c r="AS47" s="131">
        <f t="shared" si="14"/>
        <v>11651.12</v>
      </c>
      <c r="AT47" s="127">
        <f t="shared" si="15"/>
        <v>11301.18</v>
      </c>
    </row>
    <row r="48" spans="1:46" x14ac:dyDescent="0.25">
      <c r="A48" s="175" t="s">
        <v>86</v>
      </c>
      <c r="B48" s="142"/>
      <c r="C48" s="142"/>
      <c r="D48" s="142"/>
      <c r="E48" s="142"/>
      <c r="F48" s="142"/>
      <c r="G48" s="142"/>
      <c r="H48" s="142"/>
      <c r="I48" s="143"/>
      <c r="J48" s="182" t="s">
        <v>2</v>
      </c>
      <c r="K48" s="182" t="s">
        <v>3</v>
      </c>
      <c r="L48" s="142">
        <v>0</v>
      </c>
      <c r="M48" s="130">
        <v>0</v>
      </c>
      <c r="N48" s="131">
        <v>0</v>
      </c>
      <c r="O48" s="132">
        <v>1456.39</v>
      </c>
      <c r="P48" s="133">
        <v>1441.6</v>
      </c>
      <c r="Q48" s="132">
        <v>1456.39</v>
      </c>
      <c r="R48" s="133">
        <v>1447.4</v>
      </c>
      <c r="S48" s="127">
        <f t="shared" si="3"/>
        <v>2912.78</v>
      </c>
      <c r="T48" s="127">
        <f t="shared" si="3"/>
        <v>2889</v>
      </c>
      <c r="U48" s="153">
        <f t="shared" si="4"/>
        <v>-23.7800000000002</v>
      </c>
      <c r="V48" s="132">
        <v>1456.39</v>
      </c>
      <c r="W48" s="132">
        <v>222.09</v>
      </c>
      <c r="X48" s="165">
        <f t="shared" si="5"/>
        <v>1678.48</v>
      </c>
      <c r="Y48" s="132">
        <v>1675.6</v>
      </c>
      <c r="Z48" s="165">
        <v>1456.39</v>
      </c>
      <c r="AA48" s="129">
        <v>1449.6</v>
      </c>
      <c r="AB48" s="165">
        <v>1456.39</v>
      </c>
      <c r="AC48" s="129">
        <v>1452.8</v>
      </c>
      <c r="AD48" s="132">
        <f t="shared" si="6"/>
        <v>4591.26</v>
      </c>
      <c r="AE48" s="132">
        <v>4578</v>
      </c>
      <c r="AF48" s="133">
        <f t="shared" si="7"/>
        <v>-13.260000000000218</v>
      </c>
      <c r="AG48" s="132">
        <v>1456.39</v>
      </c>
      <c r="AH48" s="132">
        <v>280.14</v>
      </c>
      <c r="AI48" s="132">
        <f t="shared" si="8"/>
        <v>1736.5300000000002</v>
      </c>
      <c r="AJ48" s="132">
        <v>1713.8</v>
      </c>
      <c r="AK48" s="177">
        <f t="shared" si="9"/>
        <v>-22.730000000000246</v>
      </c>
      <c r="AL48" s="177">
        <v>49.44</v>
      </c>
      <c r="AM48" s="132">
        <v>1456.39</v>
      </c>
      <c r="AN48" s="191">
        <f t="shared" si="10"/>
        <v>1505.8300000000002</v>
      </c>
      <c r="AO48" s="133">
        <v>1456.39</v>
      </c>
      <c r="AP48" s="132">
        <f t="shared" si="11"/>
        <v>4676.0200000000004</v>
      </c>
      <c r="AQ48" s="133">
        <f t="shared" si="12"/>
        <v>11651.119999999999</v>
      </c>
      <c r="AR48" s="131">
        <f t="shared" si="13"/>
        <v>12143.02</v>
      </c>
      <c r="AS48" s="131">
        <f t="shared" si="14"/>
        <v>11651.12</v>
      </c>
      <c r="AT48" s="127">
        <f t="shared" si="15"/>
        <v>12143.02</v>
      </c>
    </row>
    <row r="49" spans="1:46" x14ac:dyDescent="0.25">
      <c r="A49" s="145" t="s">
        <v>42</v>
      </c>
      <c r="B49" s="146">
        <f t="shared" ref="B49:I49" si="17">SUM(B6:B45)</f>
        <v>72333.340000000011</v>
      </c>
      <c r="C49" s="146">
        <f t="shared" si="17"/>
        <v>71595.400000000009</v>
      </c>
      <c r="D49" s="146">
        <f t="shared" si="17"/>
        <v>72333.340000000011</v>
      </c>
      <c r="E49" s="146">
        <f t="shared" si="17"/>
        <v>71713</v>
      </c>
      <c r="F49" s="146">
        <f t="shared" si="17"/>
        <v>72333.340000000011</v>
      </c>
      <c r="G49" s="146">
        <f t="shared" si="17"/>
        <v>69243.199999999997</v>
      </c>
      <c r="H49" s="146">
        <f t="shared" si="17"/>
        <v>217000.01999999987</v>
      </c>
      <c r="I49" s="147">
        <f t="shared" si="17"/>
        <v>-7902.6199999999899</v>
      </c>
      <c r="J49" s="148"/>
      <c r="K49" s="148"/>
      <c r="L49" s="146">
        <f t="shared" ref="L49:AD49" si="18">SUM(L6:L48)</f>
        <v>212551.6</v>
      </c>
      <c r="M49" s="149">
        <f t="shared" si="18"/>
        <v>72333.340000000011</v>
      </c>
      <c r="N49" s="150">
        <f t="shared" si="18"/>
        <v>69870</v>
      </c>
      <c r="O49" s="146">
        <f t="shared" si="18"/>
        <v>83014.38999999997</v>
      </c>
      <c r="P49" s="150">
        <f t="shared" si="18"/>
        <v>81639.400000000009</v>
      </c>
      <c r="Q49" s="146">
        <f t="shared" si="18"/>
        <v>83014.38999999997</v>
      </c>
      <c r="R49" s="150">
        <f t="shared" si="18"/>
        <v>81439.200000000012</v>
      </c>
      <c r="S49" s="146">
        <f t="shared" si="18"/>
        <v>238362.11999999991</v>
      </c>
      <c r="T49" s="146">
        <f t="shared" si="18"/>
        <v>232948.59999999998</v>
      </c>
      <c r="U49" s="154">
        <f t="shared" si="18"/>
        <v>-5413.5200000000059</v>
      </c>
      <c r="V49" s="146">
        <f t="shared" si="18"/>
        <v>83014.38999999997</v>
      </c>
      <c r="W49" s="146">
        <f t="shared" si="18"/>
        <v>5413.5</v>
      </c>
      <c r="X49" s="169">
        <f t="shared" si="18"/>
        <v>88427.889999999985</v>
      </c>
      <c r="Y49" s="146">
        <f t="shared" si="18"/>
        <v>85891.200000000012</v>
      </c>
      <c r="Z49" s="169">
        <f t="shared" si="18"/>
        <v>83014.38999999997</v>
      </c>
      <c r="AA49" s="149">
        <f t="shared" si="18"/>
        <v>82293.200000000012</v>
      </c>
      <c r="AB49" s="169">
        <f t="shared" si="18"/>
        <v>83014.38999999997</v>
      </c>
      <c r="AC49" s="149">
        <f t="shared" si="18"/>
        <v>80252.200000000012</v>
      </c>
      <c r="AD49" s="146">
        <f t="shared" si="18"/>
        <v>254456.67000000004</v>
      </c>
      <c r="AE49" s="171">
        <v>248293.60000000003</v>
      </c>
      <c r="AF49" s="172">
        <f t="shared" si="7"/>
        <v>-6163.070000000007</v>
      </c>
      <c r="AG49" s="146">
        <f>SUM(AG6:AG48)</f>
        <v>83014.38999999997</v>
      </c>
      <c r="AH49" s="146">
        <f>SUM(AH6:AH48)</f>
        <v>6163.0800000000008</v>
      </c>
      <c r="AI49" s="146">
        <f t="shared" ref="AI49:AS49" si="19">SUM(AI6:AI48)</f>
        <v>89177.469999999987</v>
      </c>
      <c r="AJ49" s="146">
        <f>SUM(AJ6:AJ48)</f>
        <v>87051.39999999998</v>
      </c>
      <c r="AK49" s="146">
        <f>SUM(AK6:AK48)</f>
        <v>-2126.0700000000033</v>
      </c>
      <c r="AL49" s="146">
        <f>SUM(AL6:AL48)</f>
        <v>2126.0200000000009</v>
      </c>
      <c r="AM49" s="146">
        <f t="shared" si="19"/>
        <v>83014.38999999997</v>
      </c>
      <c r="AN49" s="192">
        <f>SUM(AN6:AN48)</f>
        <v>85140.41</v>
      </c>
      <c r="AO49" s="150">
        <f t="shared" si="19"/>
        <v>83014.38999999997</v>
      </c>
      <c r="AP49" s="146">
        <f>SUM(AP6:AP48)</f>
        <v>255206.2</v>
      </c>
      <c r="AQ49" s="146">
        <f t="shared" si="19"/>
        <v>653192.16999999981</v>
      </c>
      <c r="AR49" s="146">
        <f t="shared" si="19"/>
        <v>652705.72000000009</v>
      </c>
      <c r="AS49" s="146">
        <f t="shared" si="19"/>
        <v>664115.11999999976</v>
      </c>
      <c r="AT49" s="146">
        <f>SUM(AT6:AT48)</f>
        <v>949000</v>
      </c>
    </row>
  </sheetData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Z53"/>
  <sheetViews>
    <sheetView tabSelected="1" topLeftCell="A25" workbookViewId="0">
      <selection activeCell="A43" sqref="A43"/>
    </sheetView>
  </sheetViews>
  <sheetFormatPr defaultRowHeight="15" x14ac:dyDescent="0.25"/>
  <cols>
    <col min="1" max="1" width="61.7109375" style="108" customWidth="1"/>
    <col min="2" max="9" width="0" style="108" hidden="1" customWidth="1"/>
    <col min="10" max="10" width="9.140625" style="53" bestFit="1" customWidth="1"/>
    <col min="11" max="16384" width="9.140625" style="108"/>
  </cols>
  <sheetData>
    <row r="5" spans="1:10" ht="21" x14ac:dyDescent="0.35">
      <c r="A5" s="209" t="s">
        <v>151</v>
      </c>
      <c r="B5" s="209"/>
      <c r="C5" s="109"/>
      <c r="D5" s="109"/>
      <c r="E5" s="109"/>
      <c r="F5" s="109"/>
      <c r="G5" s="109"/>
      <c r="H5" s="109"/>
      <c r="I5" s="109"/>
    </row>
    <row r="6" spans="1:10" x14ac:dyDescent="0.25">
      <c r="A6" s="110"/>
      <c r="B6" s="109"/>
      <c r="C6" s="109"/>
      <c r="D6" s="109"/>
      <c r="E6" s="109"/>
      <c r="F6" s="109"/>
      <c r="G6" s="109"/>
      <c r="H6" s="109"/>
      <c r="I6" s="109"/>
    </row>
    <row r="7" spans="1:10" s="28" customFormat="1" ht="39" x14ac:dyDescent="0.25">
      <c r="A7" s="199" t="s">
        <v>0</v>
      </c>
      <c r="B7" s="200" t="s">
        <v>43</v>
      </c>
      <c r="C7" s="201" t="s">
        <v>62</v>
      </c>
      <c r="D7" s="200" t="s">
        <v>44</v>
      </c>
      <c r="E7" s="201" t="s">
        <v>63</v>
      </c>
      <c r="F7" s="200" t="s">
        <v>45</v>
      </c>
      <c r="G7" s="201" t="s">
        <v>64</v>
      </c>
      <c r="H7" s="200" t="s">
        <v>59</v>
      </c>
      <c r="I7" s="200" t="s">
        <v>60</v>
      </c>
      <c r="J7" s="208" t="s">
        <v>150</v>
      </c>
    </row>
    <row r="8" spans="1:10" x14ac:dyDescent="0.25">
      <c r="A8" s="203" t="s">
        <v>140</v>
      </c>
      <c r="B8" s="127">
        <v>1397.75</v>
      </c>
      <c r="C8" s="127">
        <v>1396</v>
      </c>
      <c r="D8" s="127">
        <v>1397.75</v>
      </c>
      <c r="E8" s="127">
        <v>1379</v>
      </c>
      <c r="F8" s="127">
        <v>1397.75</v>
      </c>
      <c r="G8" s="127">
        <v>1394</v>
      </c>
      <c r="H8" s="127">
        <f t="shared" ref="H8:H34" si="0">B8+D8+F8</f>
        <v>4193.25</v>
      </c>
      <c r="I8" s="128" t="e">
        <f>#REF!-H8</f>
        <v>#REF!</v>
      </c>
      <c r="J8" s="51">
        <v>1596.24</v>
      </c>
    </row>
    <row r="9" spans="1:10" x14ac:dyDescent="0.25">
      <c r="A9" s="203" t="s">
        <v>141</v>
      </c>
      <c r="B9" s="127">
        <v>1747.17</v>
      </c>
      <c r="C9" s="127">
        <v>1741.4</v>
      </c>
      <c r="D9" s="127">
        <v>1747.17</v>
      </c>
      <c r="E9" s="127">
        <v>1736</v>
      </c>
      <c r="F9" s="127">
        <v>1747.17</v>
      </c>
      <c r="G9" s="127">
        <v>1726.4</v>
      </c>
      <c r="H9" s="127">
        <f t="shared" si="0"/>
        <v>5241.51</v>
      </c>
      <c r="I9" s="128" t="e">
        <f>#REF!-H9</f>
        <v>#REF!</v>
      </c>
      <c r="J9" s="51">
        <v>1995.3</v>
      </c>
    </row>
    <row r="10" spans="1:10" x14ac:dyDescent="0.25">
      <c r="A10" s="136" t="s">
        <v>142</v>
      </c>
      <c r="B10" s="127">
        <v>2096.62</v>
      </c>
      <c r="C10" s="127">
        <v>2083.6</v>
      </c>
      <c r="D10" s="127">
        <v>2096.62</v>
      </c>
      <c r="E10" s="127">
        <v>2082.6</v>
      </c>
      <c r="F10" s="127">
        <v>2096.62</v>
      </c>
      <c r="G10" s="127">
        <v>2082</v>
      </c>
      <c r="H10" s="127">
        <f t="shared" si="0"/>
        <v>6289.86</v>
      </c>
      <c r="I10" s="128" t="e">
        <f>#REF!-H10</f>
        <v>#REF!</v>
      </c>
      <c r="J10" s="51">
        <v>2394.37</v>
      </c>
    </row>
    <row r="11" spans="1:10" x14ac:dyDescent="0.25">
      <c r="A11" s="136" t="s">
        <v>143</v>
      </c>
      <c r="B11" s="127">
        <v>2096.62</v>
      </c>
      <c r="C11" s="127">
        <v>2060</v>
      </c>
      <c r="D11" s="127">
        <v>2096.62</v>
      </c>
      <c r="E11" s="127">
        <v>2079</v>
      </c>
      <c r="F11" s="127">
        <v>2096.62</v>
      </c>
      <c r="G11" s="127">
        <v>2080</v>
      </c>
      <c r="H11" s="127">
        <f t="shared" si="0"/>
        <v>6289.86</v>
      </c>
      <c r="I11" s="128" t="e">
        <f>#REF!-H11</f>
        <v>#REF!</v>
      </c>
      <c r="J11" s="51">
        <v>2394.37</v>
      </c>
    </row>
    <row r="12" spans="1:10" x14ac:dyDescent="0.25">
      <c r="A12" s="136" t="s">
        <v>135</v>
      </c>
      <c r="B12" s="127">
        <v>2620.77</v>
      </c>
      <c r="C12" s="127">
        <v>2608</v>
      </c>
      <c r="D12" s="127">
        <v>2620.77</v>
      </c>
      <c r="E12" s="127">
        <v>2609</v>
      </c>
      <c r="F12" s="127">
        <v>2620.77</v>
      </c>
      <c r="G12" s="127">
        <v>2595</v>
      </c>
      <c r="H12" s="127">
        <f t="shared" si="0"/>
        <v>7862.3099999999995</v>
      </c>
      <c r="I12" s="128" t="e">
        <f>#REF!-H12</f>
        <v>#REF!</v>
      </c>
      <c r="J12" s="51">
        <v>0</v>
      </c>
    </row>
    <row r="13" spans="1:10" x14ac:dyDescent="0.25">
      <c r="A13" s="136" t="s">
        <v>144</v>
      </c>
      <c r="B13" s="127">
        <v>1397.75</v>
      </c>
      <c r="C13" s="127">
        <v>1378.2</v>
      </c>
      <c r="D13" s="127">
        <v>1397.75</v>
      </c>
      <c r="E13" s="127">
        <v>1368</v>
      </c>
      <c r="F13" s="127">
        <v>1397.75</v>
      </c>
      <c r="G13" s="127">
        <v>1381</v>
      </c>
      <c r="H13" s="127">
        <f t="shared" si="0"/>
        <v>4193.25</v>
      </c>
      <c r="I13" s="128" t="e">
        <f>#REF!-H13</f>
        <v>#REF!</v>
      </c>
      <c r="J13" s="51">
        <v>1596.24</v>
      </c>
    </row>
    <row r="14" spans="1:10" x14ac:dyDescent="0.25">
      <c r="A14" s="136" t="s">
        <v>145</v>
      </c>
      <c r="B14" s="127">
        <v>2096.62</v>
      </c>
      <c r="C14" s="127">
        <v>2078</v>
      </c>
      <c r="D14" s="127">
        <v>2096.62</v>
      </c>
      <c r="E14" s="127">
        <v>2086</v>
      </c>
      <c r="F14" s="127">
        <v>2096.62</v>
      </c>
      <c r="G14" s="127">
        <v>2071</v>
      </c>
      <c r="H14" s="127">
        <f t="shared" si="0"/>
        <v>6289.86</v>
      </c>
      <c r="I14" s="128" t="e">
        <f>#REF!-H14</f>
        <v>#REF!</v>
      </c>
      <c r="J14" s="51">
        <v>2394.37</v>
      </c>
    </row>
    <row r="15" spans="1:10" x14ac:dyDescent="0.25">
      <c r="A15" s="180" t="s">
        <v>12</v>
      </c>
      <c r="B15" s="127">
        <v>3144.93</v>
      </c>
      <c r="C15" s="127">
        <v>3132</v>
      </c>
      <c r="D15" s="127">
        <v>3144.93</v>
      </c>
      <c r="E15" s="127">
        <v>3130</v>
      </c>
      <c r="F15" s="127">
        <v>3144.93</v>
      </c>
      <c r="G15" s="127">
        <v>3124</v>
      </c>
      <c r="H15" s="127">
        <f t="shared" si="0"/>
        <v>9434.7899999999991</v>
      </c>
      <c r="I15" s="128" t="e">
        <f>#REF!-H15</f>
        <v>#REF!</v>
      </c>
      <c r="J15" s="51">
        <v>3591.54</v>
      </c>
    </row>
    <row r="16" spans="1:10" x14ac:dyDescent="0.25">
      <c r="A16" s="136" t="s">
        <v>146</v>
      </c>
      <c r="B16" s="127">
        <v>2096.62</v>
      </c>
      <c r="C16" s="127">
        <v>2095</v>
      </c>
      <c r="D16" s="127">
        <v>2096.62</v>
      </c>
      <c r="E16" s="127">
        <v>2094</v>
      </c>
      <c r="F16" s="127">
        <v>2096.62</v>
      </c>
      <c r="G16" s="127">
        <v>2089</v>
      </c>
      <c r="H16" s="127">
        <f t="shared" si="0"/>
        <v>6289.86</v>
      </c>
      <c r="I16" s="128" t="e">
        <f>#REF!-H16</f>
        <v>#REF!</v>
      </c>
      <c r="J16" s="51">
        <v>2394.36</v>
      </c>
    </row>
    <row r="17" spans="1:10" x14ac:dyDescent="0.25">
      <c r="A17" s="136" t="s">
        <v>16</v>
      </c>
      <c r="B17" s="127">
        <v>2620.77</v>
      </c>
      <c r="C17" s="127">
        <v>2609</v>
      </c>
      <c r="D17" s="127">
        <v>2620.77</v>
      </c>
      <c r="E17" s="127">
        <v>2618</v>
      </c>
      <c r="F17" s="127">
        <v>2620.77</v>
      </c>
      <c r="G17" s="127">
        <v>2611</v>
      </c>
      <c r="H17" s="127">
        <f t="shared" si="0"/>
        <v>7862.3099999999995</v>
      </c>
      <c r="I17" s="128" t="e">
        <f>#REF!-H17</f>
        <v>#REF!</v>
      </c>
      <c r="J17" s="51">
        <v>2992.96</v>
      </c>
    </row>
    <row r="18" spans="1:10" x14ac:dyDescent="0.25">
      <c r="A18" s="180" t="s">
        <v>136</v>
      </c>
      <c r="B18" s="127">
        <v>2096.62</v>
      </c>
      <c r="C18" s="127">
        <v>2093</v>
      </c>
      <c r="D18" s="127">
        <v>2096.62</v>
      </c>
      <c r="E18" s="127">
        <v>2097</v>
      </c>
      <c r="F18" s="127">
        <v>2096.62</v>
      </c>
      <c r="G18" s="127">
        <v>2022</v>
      </c>
      <c r="H18" s="127">
        <f t="shared" si="0"/>
        <v>6289.86</v>
      </c>
      <c r="I18" s="128" t="e">
        <f>#REF!-H18</f>
        <v>#REF!</v>
      </c>
      <c r="J18" s="51">
        <v>2394.37</v>
      </c>
    </row>
    <row r="19" spans="1:10" x14ac:dyDescent="0.25">
      <c r="A19" s="136" t="s">
        <v>147</v>
      </c>
      <c r="B19" s="127">
        <v>2096.62</v>
      </c>
      <c r="C19" s="127">
        <v>2063.8000000000002</v>
      </c>
      <c r="D19" s="127">
        <v>2096.62</v>
      </c>
      <c r="E19" s="127">
        <v>2091.8000000000002</v>
      </c>
      <c r="F19" s="127">
        <v>2096.62</v>
      </c>
      <c r="G19" s="127">
        <v>1884.2</v>
      </c>
      <c r="H19" s="127">
        <f t="shared" si="0"/>
        <v>6289.86</v>
      </c>
      <c r="I19" s="128" t="e">
        <f>#REF!-H19</f>
        <v>#REF!</v>
      </c>
      <c r="J19" s="51">
        <v>2394.37</v>
      </c>
    </row>
    <row r="20" spans="1:10" x14ac:dyDescent="0.25">
      <c r="A20" s="136" t="s">
        <v>148</v>
      </c>
      <c r="B20" s="127">
        <v>1747.17</v>
      </c>
      <c r="C20" s="127">
        <v>1739</v>
      </c>
      <c r="D20" s="127">
        <v>1747.17</v>
      </c>
      <c r="E20" s="127">
        <v>1739</v>
      </c>
      <c r="F20" s="127">
        <v>1747.17</v>
      </c>
      <c r="G20" s="127">
        <v>1742</v>
      </c>
      <c r="H20" s="127">
        <f t="shared" si="0"/>
        <v>5241.51</v>
      </c>
      <c r="I20" s="128" t="e">
        <f>#REF!-H20</f>
        <v>#REF!</v>
      </c>
      <c r="J20" s="51">
        <v>1995.3</v>
      </c>
    </row>
    <row r="21" spans="1:10" x14ac:dyDescent="0.25">
      <c r="A21" s="136" t="s">
        <v>149</v>
      </c>
      <c r="B21" s="127">
        <v>2620.77</v>
      </c>
      <c r="C21" s="127">
        <v>2617.6</v>
      </c>
      <c r="D21" s="127">
        <v>2620.77</v>
      </c>
      <c r="E21" s="127">
        <v>2619.6</v>
      </c>
      <c r="F21" s="127">
        <v>2620.77</v>
      </c>
      <c r="G21" s="127">
        <v>2341.4</v>
      </c>
      <c r="H21" s="127">
        <f t="shared" si="0"/>
        <v>7862.3099999999995</v>
      </c>
      <c r="I21" s="128" t="e">
        <f>#REF!-H21</f>
        <v>#REF!</v>
      </c>
      <c r="J21" s="51">
        <v>2992.96</v>
      </c>
    </row>
    <row r="22" spans="1:10" x14ac:dyDescent="0.25">
      <c r="A22" s="136" t="s">
        <v>21</v>
      </c>
      <c r="B22" s="127">
        <v>2620.77</v>
      </c>
      <c r="C22" s="127">
        <v>2566.4</v>
      </c>
      <c r="D22" s="127">
        <v>2620.77</v>
      </c>
      <c r="E22" s="127">
        <v>2605.6</v>
      </c>
      <c r="F22" s="127">
        <v>2620.77</v>
      </c>
      <c r="G22" s="127">
        <v>2606.4</v>
      </c>
      <c r="H22" s="127">
        <f t="shared" si="0"/>
        <v>7862.3099999999995</v>
      </c>
      <c r="I22" s="128" t="e">
        <f>#REF!-H22</f>
        <v>#REF!</v>
      </c>
      <c r="J22" s="51">
        <v>2992.96</v>
      </c>
    </row>
    <row r="23" spans="1:10" hidden="1" x14ac:dyDescent="0.25">
      <c r="A23" s="136" t="s">
        <v>22</v>
      </c>
      <c r="B23" s="127">
        <v>2096.62</v>
      </c>
      <c r="C23" s="127">
        <v>2042</v>
      </c>
      <c r="D23" s="127">
        <v>2096.62</v>
      </c>
      <c r="E23" s="127">
        <v>2082</v>
      </c>
      <c r="F23" s="127">
        <v>2096.62</v>
      </c>
      <c r="G23" s="127">
        <v>2082</v>
      </c>
      <c r="H23" s="127">
        <f t="shared" si="0"/>
        <v>6289.86</v>
      </c>
      <c r="I23" s="128" t="e">
        <f>#REF!-H23</f>
        <v>#REF!</v>
      </c>
      <c r="J23" s="51"/>
    </row>
    <row r="24" spans="1:10" hidden="1" x14ac:dyDescent="0.25">
      <c r="A24" s="136" t="s">
        <v>23</v>
      </c>
      <c r="B24" s="127">
        <v>2096.62</v>
      </c>
      <c r="C24" s="127">
        <v>2010</v>
      </c>
      <c r="D24" s="127">
        <v>2096.62</v>
      </c>
      <c r="E24" s="127">
        <v>2086</v>
      </c>
      <c r="F24" s="127">
        <v>2096.62</v>
      </c>
      <c r="G24" s="127">
        <v>2097</v>
      </c>
      <c r="H24" s="127">
        <f t="shared" si="0"/>
        <v>6289.86</v>
      </c>
      <c r="I24" s="128" t="e">
        <f>#REF!-H24</f>
        <v>#REF!</v>
      </c>
      <c r="J24" s="51"/>
    </row>
    <row r="25" spans="1:10" x14ac:dyDescent="0.25">
      <c r="A25" s="180" t="s">
        <v>24</v>
      </c>
      <c r="B25" s="127">
        <v>2096.62</v>
      </c>
      <c r="C25" s="127">
        <v>2061</v>
      </c>
      <c r="D25" s="127">
        <v>2096.62</v>
      </c>
      <c r="E25" s="127">
        <v>2080</v>
      </c>
      <c r="F25" s="127">
        <v>2096.62</v>
      </c>
      <c r="G25" s="127">
        <v>2078</v>
      </c>
      <c r="H25" s="127">
        <f t="shared" si="0"/>
        <v>6289.86</v>
      </c>
      <c r="I25" s="128" t="e">
        <f>#REF!-H25</f>
        <v>#REF!</v>
      </c>
      <c r="J25" s="51">
        <v>2394.37</v>
      </c>
    </row>
    <row r="26" spans="1:10" x14ac:dyDescent="0.25">
      <c r="A26" s="180" t="s">
        <v>25</v>
      </c>
      <c r="B26" s="127">
        <v>2096.62</v>
      </c>
      <c r="C26" s="127">
        <v>2090</v>
      </c>
      <c r="D26" s="127">
        <v>2096.62</v>
      </c>
      <c r="E26" s="127">
        <v>2050</v>
      </c>
      <c r="F26" s="127">
        <v>2096.62</v>
      </c>
      <c r="G26" s="127">
        <v>1962</v>
      </c>
      <c r="H26" s="127">
        <f t="shared" si="0"/>
        <v>6289.86</v>
      </c>
      <c r="I26" s="128" t="e">
        <f>#REF!-H26</f>
        <v>#REF!</v>
      </c>
      <c r="J26" s="51">
        <v>2394.37</v>
      </c>
    </row>
    <row r="27" spans="1:10" x14ac:dyDescent="0.25">
      <c r="A27" s="180" t="s">
        <v>26</v>
      </c>
      <c r="B27" s="127">
        <v>1397.75</v>
      </c>
      <c r="C27" s="127">
        <v>1393.8</v>
      </c>
      <c r="D27" s="127">
        <v>1397.75</v>
      </c>
      <c r="E27" s="127">
        <v>1334.8</v>
      </c>
      <c r="F27" s="127">
        <v>1397.75</v>
      </c>
      <c r="G27" s="127">
        <v>1388.2</v>
      </c>
      <c r="H27" s="127">
        <f t="shared" si="0"/>
        <v>4193.25</v>
      </c>
      <c r="I27" s="128" t="e">
        <f>#REF!-H27</f>
        <v>#REF!</v>
      </c>
      <c r="J27" s="51">
        <v>1596.24</v>
      </c>
    </row>
    <row r="28" spans="1:10" x14ac:dyDescent="0.25">
      <c r="A28" s="180" t="s">
        <v>27</v>
      </c>
      <c r="B28" s="127">
        <v>2096.62</v>
      </c>
      <c r="C28" s="127">
        <v>2044</v>
      </c>
      <c r="D28" s="127">
        <v>2096.62</v>
      </c>
      <c r="E28" s="127">
        <v>2081</v>
      </c>
      <c r="F28" s="127">
        <v>2096.62</v>
      </c>
      <c r="G28" s="127">
        <v>2068</v>
      </c>
      <c r="H28" s="127">
        <f t="shared" si="0"/>
        <v>6289.86</v>
      </c>
      <c r="I28" s="128" t="e">
        <f>#REF!-H28</f>
        <v>#REF!</v>
      </c>
      <c r="J28" s="51">
        <v>2394.37</v>
      </c>
    </row>
    <row r="29" spans="1:10" x14ac:dyDescent="0.25">
      <c r="A29" s="180" t="s">
        <v>28</v>
      </c>
      <c r="B29" s="127">
        <v>1397.75</v>
      </c>
      <c r="C29" s="127">
        <v>1311</v>
      </c>
      <c r="D29" s="127">
        <v>1397.75</v>
      </c>
      <c r="E29" s="127">
        <v>1363</v>
      </c>
      <c r="F29" s="127">
        <v>1397.75</v>
      </c>
      <c r="G29" s="127">
        <v>1333</v>
      </c>
      <c r="H29" s="127">
        <f t="shared" si="0"/>
        <v>4193.25</v>
      </c>
      <c r="I29" s="128" t="e">
        <f>#REF!-H29</f>
        <v>#REF!</v>
      </c>
      <c r="J29" s="51">
        <v>1596.24</v>
      </c>
    </row>
    <row r="30" spans="1:10" x14ac:dyDescent="0.25">
      <c r="A30" s="180" t="s">
        <v>137</v>
      </c>
      <c r="B30" s="127">
        <v>2096.62</v>
      </c>
      <c r="C30" s="127">
        <v>2057</v>
      </c>
      <c r="D30" s="127">
        <v>2096.62</v>
      </c>
      <c r="E30" s="127">
        <v>2037.8</v>
      </c>
      <c r="F30" s="127">
        <v>2096.62</v>
      </c>
      <c r="G30" s="127">
        <v>2080</v>
      </c>
      <c r="H30" s="127">
        <f t="shared" si="0"/>
        <v>6289.86</v>
      </c>
      <c r="I30" s="128" t="e">
        <f>#REF!-H30</f>
        <v>#REF!</v>
      </c>
      <c r="J30" s="51">
        <v>2394.37</v>
      </c>
    </row>
    <row r="31" spans="1:10" x14ac:dyDescent="0.25">
      <c r="A31" s="180" t="s">
        <v>138</v>
      </c>
      <c r="B31" s="127">
        <v>2096.62</v>
      </c>
      <c r="C31" s="127">
        <v>2038</v>
      </c>
      <c r="D31" s="127">
        <v>2096.62</v>
      </c>
      <c r="E31" s="127">
        <v>2090</v>
      </c>
      <c r="F31" s="127">
        <v>2096.62</v>
      </c>
      <c r="G31" s="127">
        <v>2092</v>
      </c>
      <c r="H31" s="127">
        <f t="shared" si="0"/>
        <v>6289.86</v>
      </c>
      <c r="I31" s="128" t="e">
        <f>#REF!-H31</f>
        <v>#REF!</v>
      </c>
      <c r="J31" s="51">
        <v>2394.37</v>
      </c>
    </row>
    <row r="32" spans="1:10" ht="26.25" x14ac:dyDescent="0.25">
      <c r="A32" s="180" t="s">
        <v>139</v>
      </c>
      <c r="B32" s="127">
        <v>2096.62</v>
      </c>
      <c r="C32" s="127">
        <v>2083</v>
      </c>
      <c r="D32" s="127">
        <v>2096.62</v>
      </c>
      <c r="E32" s="127">
        <v>2018</v>
      </c>
      <c r="F32" s="127">
        <v>2096.62</v>
      </c>
      <c r="G32" s="127">
        <v>2093</v>
      </c>
      <c r="H32" s="127">
        <f t="shared" si="0"/>
        <v>6289.86</v>
      </c>
      <c r="I32" s="128" t="e">
        <f>#REF!-H32</f>
        <v>#REF!</v>
      </c>
      <c r="J32" s="51">
        <v>2394.37</v>
      </c>
    </row>
    <row r="33" spans="1:11" x14ac:dyDescent="0.25">
      <c r="A33" s="180" t="s">
        <v>32</v>
      </c>
      <c r="B33" s="127">
        <v>2096.62</v>
      </c>
      <c r="C33" s="127">
        <v>2094</v>
      </c>
      <c r="D33" s="127">
        <v>2096.62</v>
      </c>
      <c r="E33" s="127">
        <v>2094</v>
      </c>
      <c r="F33" s="127">
        <v>2096.62</v>
      </c>
      <c r="G33" s="127">
        <v>2072</v>
      </c>
      <c r="H33" s="127">
        <f t="shared" si="0"/>
        <v>6289.86</v>
      </c>
      <c r="I33" s="128" t="e">
        <f>#REF!-H33</f>
        <v>#REF!</v>
      </c>
      <c r="J33" s="51">
        <v>2394.37</v>
      </c>
    </row>
    <row r="34" spans="1:11" x14ac:dyDescent="0.25">
      <c r="A34" s="180" t="s">
        <v>33</v>
      </c>
      <c r="B34" s="127">
        <v>2620.77</v>
      </c>
      <c r="C34" s="127">
        <v>2619</v>
      </c>
      <c r="D34" s="127">
        <v>2620.77</v>
      </c>
      <c r="E34" s="127">
        <v>2613</v>
      </c>
      <c r="F34" s="127">
        <v>2620.77</v>
      </c>
      <c r="G34" s="127">
        <v>2620</v>
      </c>
      <c r="H34" s="127">
        <f t="shared" si="0"/>
        <v>7862.3099999999995</v>
      </c>
      <c r="I34" s="128" t="e">
        <f>#REF!-H34</f>
        <v>#REF!</v>
      </c>
      <c r="J34" s="51">
        <v>2992.96</v>
      </c>
    </row>
    <row r="35" spans="1:11" x14ac:dyDescent="0.25">
      <c r="A35" s="180" t="s">
        <v>78</v>
      </c>
      <c r="B35" s="127"/>
      <c r="C35" s="127"/>
      <c r="D35" s="127"/>
      <c r="E35" s="127"/>
      <c r="F35" s="127"/>
      <c r="G35" s="127"/>
      <c r="H35" s="127"/>
      <c r="I35" s="128"/>
      <c r="J35" s="51">
        <v>2394.37</v>
      </c>
    </row>
    <row r="36" spans="1:11" x14ac:dyDescent="0.25">
      <c r="A36" s="180" t="s">
        <v>115</v>
      </c>
      <c r="B36" s="127"/>
      <c r="C36" s="127"/>
      <c r="D36" s="127"/>
      <c r="E36" s="127"/>
      <c r="F36" s="127"/>
      <c r="G36" s="127"/>
      <c r="H36" s="127"/>
      <c r="I36" s="128"/>
      <c r="J36" s="51">
        <v>0</v>
      </c>
    </row>
    <row r="37" spans="1:11" x14ac:dyDescent="0.25">
      <c r="A37" s="180" t="s">
        <v>34</v>
      </c>
      <c r="B37" s="127">
        <v>2096.62</v>
      </c>
      <c r="C37" s="127">
        <v>2096</v>
      </c>
      <c r="D37" s="127">
        <v>2096.62</v>
      </c>
      <c r="E37" s="127">
        <v>2096</v>
      </c>
      <c r="F37" s="127">
        <v>2096.62</v>
      </c>
      <c r="G37" s="127">
        <v>2094</v>
      </c>
      <c r="H37" s="127">
        <f t="shared" ref="H37:H42" si="1">B37+D37+F37</f>
        <v>6289.86</v>
      </c>
      <c r="I37" s="128" t="e">
        <f>#REF!-H37</f>
        <v>#REF!</v>
      </c>
      <c r="J37" s="51">
        <v>2394.37</v>
      </c>
      <c r="K37" s="53"/>
    </row>
    <row r="38" spans="1:11" x14ac:dyDescent="0.25">
      <c r="A38" s="180" t="s">
        <v>35</v>
      </c>
      <c r="B38" s="127">
        <v>2620.77</v>
      </c>
      <c r="C38" s="127">
        <v>2604</v>
      </c>
      <c r="D38" s="127">
        <v>2620.77</v>
      </c>
      <c r="E38" s="127">
        <v>2610</v>
      </c>
      <c r="F38" s="127">
        <v>2620.77</v>
      </c>
      <c r="G38" s="127">
        <v>2615</v>
      </c>
      <c r="H38" s="127">
        <f t="shared" si="1"/>
        <v>7862.3099999999995</v>
      </c>
      <c r="I38" s="128" t="e">
        <f>#REF!-H38</f>
        <v>#REF!</v>
      </c>
      <c r="J38" s="51">
        <v>0</v>
      </c>
    </row>
    <row r="39" spans="1:11" x14ac:dyDescent="0.25">
      <c r="A39" s="180" t="s">
        <v>36</v>
      </c>
      <c r="B39" s="127">
        <v>2096.62</v>
      </c>
      <c r="C39" s="127">
        <v>2082</v>
      </c>
      <c r="D39" s="127">
        <v>2096.62</v>
      </c>
      <c r="E39" s="127">
        <v>2094</v>
      </c>
      <c r="F39" s="127">
        <v>2096.62</v>
      </c>
      <c r="G39" s="127">
        <v>2081.1999999999998</v>
      </c>
      <c r="H39" s="127">
        <f t="shared" si="1"/>
        <v>6289.86</v>
      </c>
      <c r="I39" s="128" t="e">
        <f>#REF!-H39</f>
        <v>#REF!</v>
      </c>
      <c r="J39" s="51">
        <v>2394.37</v>
      </c>
    </row>
    <row r="40" spans="1:11" x14ac:dyDescent="0.25">
      <c r="A40" s="180" t="s">
        <v>88</v>
      </c>
      <c r="B40" s="127">
        <v>2096.62</v>
      </c>
      <c r="C40" s="127">
        <v>2096</v>
      </c>
      <c r="D40" s="127">
        <v>2096.62</v>
      </c>
      <c r="E40" s="127">
        <v>2096</v>
      </c>
      <c r="F40" s="127">
        <v>2096.62</v>
      </c>
      <c r="G40" s="127">
        <v>2096</v>
      </c>
      <c r="H40" s="127">
        <f t="shared" si="1"/>
        <v>6289.86</v>
      </c>
      <c r="I40" s="128" t="e">
        <f>#REF!-H40</f>
        <v>#REF!</v>
      </c>
      <c r="J40" s="51">
        <v>2394.37</v>
      </c>
    </row>
    <row r="41" spans="1:11" x14ac:dyDescent="0.25">
      <c r="A41" s="202" t="s">
        <v>38</v>
      </c>
      <c r="B41" s="127">
        <v>2096.62</v>
      </c>
      <c r="C41" s="127">
        <v>2082</v>
      </c>
      <c r="D41" s="127">
        <v>2096.62</v>
      </c>
      <c r="E41" s="127">
        <v>2089</v>
      </c>
      <c r="F41" s="127">
        <v>2096.62</v>
      </c>
      <c r="G41" s="127">
        <v>1942</v>
      </c>
      <c r="H41" s="127">
        <f t="shared" si="1"/>
        <v>6289.86</v>
      </c>
      <c r="I41" s="128" t="e">
        <f>#REF!-H41</f>
        <v>#REF!</v>
      </c>
      <c r="J41" s="51">
        <v>2394.37</v>
      </c>
    </row>
    <row r="42" spans="1:11" x14ac:dyDescent="0.25">
      <c r="A42" s="202" t="s">
        <v>79</v>
      </c>
      <c r="B42" s="127">
        <v>1397.75</v>
      </c>
      <c r="C42" s="127">
        <v>1393</v>
      </c>
      <c r="D42" s="127">
        <v>1397.75</v>
      </c>
      <c r="E42" s="127">
        <v>1394</v>
      </c>
      <c r="F42" s="127">
        <v>1397.75</v>
      </c>
      <c r="G42" s="127">
        <v>1396</v>
      </c>
      <c r="H42" s="127">
        <f t="shared" si="1"/>
        <v>4193.25</v>
      </c>
      <c r="I42" s="128" t="e">
        <f>#REF!-H42</f>
        <v>#REF!</v>
      </c>
      <c r="J42" s="51">
        <v>1596.24</v>
      </c>
    </row>
    <row r="43" spans="1:11" x14ac:dyDescent="0.25">
      <c r="A43" s="202" t="s">
        <v>80</v>
      </c>
      <c r="B43" s="127"/>
      <c r="C43" s="127"/>
      <c r="D43" s="127"/>
      <c r="E43" s="127"/>
      <c r="F43" s="127"/>
      <c r="G43" s="127"/>
      <c r="H43" s="127"/>
      <c r="I43" s="128"/>
      <c r="J43" s="51">
        <v>1995.3</v>
      </c>
    </row>
    <row r="44" spans="1:11" x14ac:dyDescent="0.25">
      <c r="A44" s="202" t="s">
        <v>81</v>
      </c>
      <c r="B44" s="127"/>
      <c r="C44" s="127"/>
      <c r="D44" s="127"/>
      <c r="E44" s="127"/>
      <c r="F44" s="127"/>
      <c r="G44" s="127"/>
      <c r="H44" s="127"/>
      <c r="I44" s="128"/>
      <c r="J44" s="51">
        <v>1596.24</v>
      </c>
    </row>
    <row r="45" spans="1:11" x14ac:dyDescent="0.25">
      <c r="A45" s="202" t="s">
        <v>82</v>
      </c>
      <c r="B45" s="127">
        <v>1747.17</v>
      </c>
      <c r="C45" s="127">
        <v>1743</v>
      </c>
      <c r="D45" s="127">
        <v>1747.17</v>
      </c>
      <c r="E45" s="127">
        <v>1711.2</v>
      </c>
      <c r="F45" s="127">
        <v>1747.17</v>
      </c>
      <c r="G45" s="127">
        <v>0</v>
      </c>
      <c r="H45" s="127">
        <f>B45+D45+F45</f>
        <v>5241.51</v>
      </c>
      <c r="I45" s="128" t="e">
        <f>#REF!-H45</f>
        <v>#REF!</v>
      </c>
      <c r="J45" s="51">
        <v>1596.24</v>
      </c>
    </row>
    <row r="46" spans="1:11" x14ac:dyDescent="0.25">
      <c r="A46" s="202" t="s">
        <v>83</v>
      </c>
      <c r="B46" s="127"/>
      <c r="C46" s="127"/>
      <c r="D46" s="127"/>
      <c r="E46" s="127"/>
      <c r="F46" s="127"/>
      <c r="G46" s="127"/>
      <c r="H46" s="127"/>
      <c r="I46" s="128"/>
      <c r="J46" s="51">
        <v>1995.3</v>
      </c>
    </row>
    <row r="47" spans="1:11" x14ac:dyDescent="0.25">
      <c r="A47" s="204" t="s">
        <v>41</v>
      </c>
      <c r="B47" s="127">
        <v>1397.75</v>
      </c>
      <c r="C47" s="127">
        <v>1395.6</v>
      </c>
      <c r="D47" s="127">
        <v>1397.75</v>
      </c>
      <c r="E47" s="127">
        <v>1358.6</v>
      </c>
      <c r="F47" s="127">
        <v>1397.75</v>
      </c>
      <c r="G47" s="127">
        <v>1304.4000000000001</v>
      </c>
      <c r="H47" s="127">
        <f>B47+D47+F47</f>
        <v>4193.25</v>
      </c>
      <c r="I47" s="128" t="e">
        <f>#REF!-H47</f>
        <v>#REF!</v>
      </c>
      <c r="J47" s="51">
        <v>1596.24</v>
      </c>
    </row>
    <row r="48" spans="1:11" x14ac:dyDescent="0.25">
      <c r="A48" s="205" t="s">
        <v>84</v>
      </c>
      <c r="B48" s="142"/>
      <c r="C48" s="142"/>
      <c r="D48" s="142"/>
      <c r="E48" s="142"/>
      <c r="F48" s="142"/>
      <c r="G48" s="142"/>
      <c r="H48" s="142"/>
      <c r="I48" s="143"/>
      <c r="J48" s="51">
        <v>2394.37</v>
      </c>
    </row>
    <row r="49" spans="1:12" x14ac:dyDescent="0.25">
      <c r="A49" s="205" t="s">
        <v>85</v>
      </c>
      <c r="B49" s="142"/>
      <c r="C49" s="142"/>
      <c r="D49" s="142"/>
      <c r="E49" s="142"/>
      <c r="F49" s="142"/>
      <c r="G49" s="142"/>
      <c r="H49" s="142"/>
      <c r="I49" s="143"/>
      <c r="J49" s="51">
        <v>1596.24</v>
      </c>
    </row>
    <row r="50" spans="1:12" x14ac:dyDescent="0.25">
      <c r="A50" s="205" t="s">
        <v>86</v>
      </c>
      <c r="B50" s="142"/>
      <c r="C50" s="142"/>
      <c r="D50" s="142"/>
      <c r="E50" s="142"/>
      <c r="F50" s="142"/>
      <c r="G50" s="142"/>
      <c r="H50" s="142"/>
      <c r="I50" s="143"/>
      <c r="J50" s="51">
        <v>1596.24</v>
      </c>
    </row>
    <row r="53" spans="1:12" x14ac:dyDescent="0.25">
      <c r="L53" s="53"/>
    </row>
  </sheetData>
  <mergeCells count="1">
    <mergeCell ref="A5:B5"/>
  </mergeCells>
  <pageMargins left="0.45" right="0.2" top="0.5" bottom="0.2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opLeftCell="L1" workbookViewId="0">
      <selection activeCell="AQ7" sqref="AQ7"/>
    </sheetView>
  </sheetViews>
  <sheetFormatPr defaultRowHeight="15" x14ac:dyDescent="0.25"/>
  <cols>
    <col min="1" max="1" width="63.5703125" bestFit="1" customWidth="1"/>
    <col min="2" max="11" width="0" hidden="1" customWidth="1"/>
    <col min="12" max="12" width="9.85546875" bestFit="1" customWidth="1"/>
    <col min="13" max="18" width="0" hidden="1" customWidth="1"/>
    <col min="19" max="20" width="9.85546875" bestFit="1" customWidth="1"/>
    <col min="21" max="30" width="0" hidden="1" customWidth="1"/>
    <col min="31" max="31" width="9.85546875" bestFit="1" customWidth="1"/>
    <col min="32" max="35" width="0" hidden="1" customWidth="1"/>
    <col min="40" max="40" width="12" customWidth="1"/>
    <col min="41" max="41" width="9.140625" style="106"/>
    <col min="42" max="42" width="9.140625" bestFit="1" customWidth="1"/>
    <col min="43" max="43" width="9.140625" style="108" customWidth="1"/>
    <col min="44" max="48" width="9.85546875" bestFit="1" customWidth="1"/>
  </cols>
  <sheetData>
    <row r="1" spans="1:48" x14ac:dyDescent="0.25">
      <c r="AN1" s="57"/>
      <c r="AO1" s="57"/>
      <c r="AP1" s="57"/>
      <c r="AQ1" s="57"/>
      <c r="AR1" s="57"/>
    </row>
    <row r="2" spans="1:48" x14ac:dyDescent="0.25">
      <c r="AN2" s="57"/>
      <c r="AO2" s="57"/>
      <c r="AP2" s="57"/>
      <c r="AQ2" s="57"/>
      <c r="AR2" s="57"/>
    </row>
    <row r="3" spans="1:48" x14ac:dyDescent="0.25">
      <c r="AN3" s="57"/>
      <c r="AO3" s="57"/>
      <c r="AP3" s="57"/>
      <c r="AQ3" s="57"/>
      <c r="AR3" s="57"/>
    </row>
    <row r="4" spans="1:48" x14ac:dyDescent="0.25">
      <c r="AN4" s="57"/>
      <c r="AO4" s="57"/>
      <c r="AP4" s="57"/>
      <c r="AQ4" s="57"/>
      <c r="AR4" s="57"/>
    </row>
    <row r="5" spans="1:48" x14ac:dyDescent="0.25">
      <c r="A5" s="207" t="s">
        <v>129</v>
      </c>
      <c r="B5" s="207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1"/>
      <c r="N5" s="112"/>
      <c r="O5" s="109"/>
      <c r="P5" s="112"/>
      <c r="Q5" s="109"/>
      <c r="R5" s="112"/>
      <c r="S5" s="109"/>
      <c r="T5" s="109"/>
      <c r="U5" s="151"/>
      <c r="V5" s="109"/>
      <c r="W5" s="109"/>
      <c r="X5" s="167"/>
      <c r="Y5" s="109"/>
      <c r="Z5" s="167"/>
      <c r="AA5" s="111"/>
      <c r="AB5" s="167"/>
      <c r="AC5" s="111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89"/>
      <c r="AO5" s="189"/>
      <c r="AP5" s="167"/>
      <c r="AQ5" s="167"/>
      <c r="AR5" s="167"/>
      <c r="AS5" s="109"/>
      <c r="AT5" s="109"/>
      <c r="AU5" s="109"/>
      <c r="AV5" s="109"/>
    </row>
    <row r="6" spans="1:48" x14ac:dyDescent="0.25">
      <c r="A6" s="110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1"/>
      <c r="N6" s="112"/>
      <c r="O6" s="109"/>
      <c r="P6" s="112"/>
      <c r="Q6" s="109"/>
      <c r="R6" s="112"/>
      <c r="S6" s="109"/>
      <c r="T6" s="109"/>
      <c r="U6" s="151"/>
      <c r="V6" s="109"/>
      <c r="W6" s="109"/>
      <c r="X6" s="167"/>
      <c r="Y6" s="109"/>
      <c r="Z6" s="167"/>
      <c r="AA6" s="111"/>
      <c r="AB6" s="167"/>
      <c r="AC6" s="111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89"/>
      <c r="AO6" s="189"/>
      <c r="AP6" s="167"/>
      <c r="AQ6" s="167"/>
      <c r="AR6" s="167"/>
      <c r="AS6" s="109"/>
      <c r="AT6" s="109"/>
      <c r="AU6" s="109"/>
      <c r="AV6" s="109"/>
    </row>
    <row r="7" spans="1:48" ht="39" x14ac:dyDescent="0.25">
      <c r="A7" s="114" t="s">
        <v>0</v>
      </c>
      <c r="B7" s="115" t="s">
        <v>43</v>
      </c>
      <c r="C7" s="116" t="s">
        <v>62</v>
      </c>
      <c r="D7" s="115" t="s">
        <v>44</v>
      </c>
      <c r="E7" s="116" t="s">
        <v>63</v>
      </c>
      <c r="F7" s="115" t="s">
        <v>45</v>
      </c>
      <c r="G7" s="116" t="s">
        <v>64</v>
      </c>
      <c r="H7" s="115" t="s">
        <v>59</v>
      </c>
      <c r="I7" s="117" t="s">
        <v>60</v>
      </c>
      <c r="J7" s="118"/>
      <c r="K7" s="118"/>
      <c r="L7" s="116" t="s">
        <v>61</v>
      </c>
      <c r="M7" s="119" t="s">
        <v>48</v>
      </c>
      <c r="N7" s="120" t="s">
        <v>99</v>
      </c>
      <c r="O7" s="121" t="s">
        <v>66</v>
      </c>
      <c r="P7" s="122" t="s">
        <v>100</v>
      </c>
      <c r="Q7" s="121" t="s">
        <v>67</v>
      </c>
      <c r="R7" s="123" t="s">
        <v>101</v>
      </c>
      <c r="S7" s="124" t="s">
        <v>68</v>
      </c>
      <c r="T7" s="161" t="s">
        <v>102</v>
      </c>
      <c r="U7" s="152" t="s">
        <v>103</v>
      </c>
      <c r="V7" s="121" t="s">
        <v>69</v>
      </c>
      <c r="W7" s="121" t="s">
        <v>107</v>
      </c>
      <c r="X7" s="168" t="s">
        <v>109</v>
      </c>
      <c r="Y7" s="121" t="s">
        <v>110</v>
      </c>
      <c r="Z7" s="125" t="s">
        <v>70</v>
      </c>
      <c r="AA7" s="162" t="s">
        <v>111</v>
      </c>
      <c r="AB7" s="125" t="s">
        <v>71</v>
      </c>
      <c r="AC7" s="162" t="s">
        <v>114</v>
      </c>
      <c r="AD7" s="124" t="s">
        <v>72</v>
      </c>
      <c r="AE7" s="161" t="s">
        <v>112</v>
      </c>
      <c r="AF7" s="166" t="s">
        <v>113</v>
      </c>
      <c r="AG7" s="121" t="s">
        <v>73</v>
      </c>
      <c r="AH7" s="121" t="s">
        <v>118</v>
      </c>
      <c r="AI7" s="121" t="s">
        <v>119</v>
      </c>
      <c r="AJ7" s="121" t="s">
        <v>122</v>
      </c>
      <c r="AK7" s="176" t="s">
        <v>123</v>
      </c>
      <c r="AL7" s="176" t="s">
        <v>124</v>
      </c>
      <c r="AM7" s="121" t="s">
        <v>74</v>
      </c>
      <c r="AN7" s="190" t="s">
        <v>125</v>
      </c>
      <c r="AO7" s="194" t="s">
        <v>130</v>
      </c>
      <c r="AP7" s="122" t="s">
        <v>75</v>
      </c>
      <c r="AQ7" s="122"/>
      <c r="AR7" s="125" t="s">
        <v>76</v>
      </c>
      <c r="AS7" s="122" t="s">
        <v>96</v>
      </c>
      <c r="AT7" s="122" t="s">
        <v>97</v>
      </c>
      <c r="AU7" s="122" t="s">
        <v>98</v>
      </c>
      <c r="AV7" s="125" t="s">
        <v>77</v>
      </c>
    </row>
    <row r="8" spans="1:48" x14ac:dyDescent="0.25">
      <c r="A8" s="126" t="s">
        <v>1</v>
      </c>
      <c r="B8" s="127">
        <v>1397.75</v>
      </c>
      <c r="C8" s="127">
        <v>1396</v>
      </c>
      <c r="D8" s="127">
        <v>1397.75</v>
      </c>
      <c r="E8" s="127">
        <v>1379</v>
      </c>
      <c r="F8" s="127">
        <v>1397.75</v>
      </c>
      <c r="G8" s="127">
        <v>1394</v>
      </c>
      <c r="H8" s="127">
        <f>B8+D8+F8</f>
        <v>4193.25</v>
      </c>
      <c r="I8" s="128">
        <f>L8-H8</f>
        <v>-24.25</v>
      </c>
      <c r="J8" s="133" t="s">
        <v>2</v>
      </c>
      <c r="K8" s="133" t="s">
        <v>3</v>
      </c>
      <c r="L8" s="127">
        <f t="shared" ref="L8:L34" si="0">C8+E8+G8</f>
        <v>4169</v>
      </c>
      <c r="M8" s="130">
        <v>1397.75</v>
      </c>
      <c r="N8" s="131">
        <v>1316</v>
      </c>
      <c r="O8" s="132">
        <v>1456.39</v>
      </c>
      <c r="P8" s="133">
        <v>1434</v>
      </c>
      <c r="Q8" s="132">
        <v>1456.39</v>
      </c>
      <c r="R8" s="133">
        <v>1449</v>
      </c>
      <c r="S8" s="127">
        <f>M8+O8+Q8</f>
        <v>4310.5300000000007</v>
      </c>
      <c r="T8" s="127">
        <f>N8+P8+R8</f>
        <v>4199</v>
      </c>
      <c r="U8" s="153">
        <f>T8-S8</f>
        <v>-111.53000000000065</v>
      </c>
      <c r="V8" s="132">
        <v>1456.39</v>
      </c>
      <c r="W8" s="132"/>
      <c r="X8" s="165">
        <f>V8+W8</f>
        <v>1456.39</v>
      </c>
      <c r="Y8" s="132">
        <v>1450</v>
      </c>
      <c r="Z8" s="165">
        <v>1456.39</v>
      </c>
      <c r="AA8" s="129">
        <v>1433</v>
      </c>
      <c r="AB8" s="165">
        <v>1456.39</v>
      </c>
      <c r="AC8" s="129">
        <v>1440</v>
      </c>
      <c r="AD8" s="132">
        <f>X8+Z8+AB8</f>
        <v>4369.17</v>
      </c>
      <c r="AE8" s="132">
        <v>4323</v>
      </c>
      <c r="AF8" s="133">
        <f>AE8-AD8</f>
        <v>-46.170000000000073</v>
      </c>
      <c r="AG8" s="132">
        <v>1456.39</v>
      </c>
      <c r="AH8" s="132"/>
      <c r="AI8" s="132">
        <f>AG8+AH8</f>
        <v>1456.39</v>
      </c>
      <c r="AJ8" s="132">
        <v>1453</v>
      </c>
      <c r="AK8" s="177">
        <f>AJ8-AI8</f>
        <v>-3.3900000000001</v>
      </c>
      <c r="AL8" s="177">
        <v>49.44</v>
      </c>
      <c r="AM8" s="132">
        <v>1456.39</v>
      </c>
      <c r="AN8" s="191">
        <f>AM8+AL8</f>
        <v>1505.8300000000002</v>
      </c>
      <c r="AO8" s="195">
        <v>1454</v>
      </c>
      <c r="AP8" s="133">
        <v>1456.39</v>
      </c>
      <c r="AQ8" s="133"/>
      <c r="AR8" s="132">
        <f t="shared" ref="AR8:AR50" si="1">AJ8+AN8+AP8</f>
        <v>4415.22</v>
      </c>
      <c r="AS8" s="133">
        <f t="shared" ref="AS8:AS35" si="2">O8+Q8+V8+Z8+AB8+AG8+AM8+AP8</f>
        <v>11651.119999999999</v>
      </c>
      <c r="AT8" s="131">
        <f t="shared" ref="AT8:AT35" si="3">AV8-L8-M8</f>
        <v>11539.470000000001</v>
      </c>
      <c r="AU8" s="131">
        <f t="shared" ref="AU8:AU35" si="4">O8*8</f>
        <v>11651.12</v>
      </c>
      <c r="AV8" s="127">
        <f t="shared" ref="AV8:AV50" si="5">L8+T8+AE8+AR8</f>
        <v>17106.22</v>
      </c>
    </row>
    <row r="9" spans="1:48" x14ac:dyDescent="0.25">
      <c r="A9" s="126" t="s">
        <v>4</v>
      </c>
      <c r="B9" s="127">
        <v>1747.17</v>
      </c>
      <c r="C9" s="127">
        <v>1741.4</v>
      </c>
      <c r="D9" s="127">
        <v>1747.17</v>
      </c>
      <c r="E9" s="127">
        <v>1736</v>
      </c>
      <c r="F9" s="127">
        <v>1747.17</v>
      </c>
      <c r="G9" s="127">
        <v>1726.4</v>
      </c>
      <c r="H9" s="127">
        <f t="shared" ref="H9:H47" si="6">B9+D9+F9</f>
        <v>5241.51</v>
      </c>
      <c r="I9" s="128">
        <f t="shared" ref="I9:I47" si="7">L9-H9</f>
        <v>-37.710000000000036</v>
      </c>
      <c r="J9" s="128" t="s">
        <v>5</v>
      </c>
      <c r="K9" s="128" t="s">
        <v>3</v>
      </c>
      <c r="L9" s="127">
        <f t="shared" si="0"/>
        <v>5203.8</v>
      </c>
      <c r="M9" s="130">
        <v>1747.17</v>
      </c>
      <c r="N9" s="131">
        <v>1740</v>
      </c>
      <c r="O9" s="132">
        <v>1820.49</v>
      </c>
      <c r="P9" s="133">
        <v>1797.4</v>
      </c>
      <c r="Q9" s="132">
        <v>1820.49</v>
      </c>
      <c r="R9" s="133">
        <v>1794.8</v>
      </c>
      <c r="S9" s="127">
        <f t="shared" ref="S9:T50" si="8">M9+O9+Q9</f>
        <v>5388.15</v>
      </c>
      <c r="T9" s="127">
        <f t="shared" si="8"/>
        <v>5332.2</v>
      </c>
      <c r="U9" s="153">
        <f t="shared" ref="U9:U50" si="9">T9-S9</f>
        <v>-55.949999999999818</v>
      </c>
      <c r="V9" s="132">
        <v>1820.49</v>
      </c>
      <c r="W9" s="132"/>
      <c r="X9" s="165">
        <f t="shared" ref="X9:X50" si="10">V9+W9</f>
        <v>1820.49</v>
      </c>
      <c r="Y9" s="132">
        <v>1820.4</v>
      </c>
      <c r="Z9" s="165">
        <v>1820.49</v>
      </c>
      <c r="AA9" s="129">
        <v>1783.4</v>
      </c>
      <c r="AB9" s="165">
        <v>1820.49</v>
      </c>
      <c r="AC9" s="129">
        <v>1813.4</v>
      </c>
      <c r="AD9" s="132">
        <f t="shared" ref="AD9:AD50" si="11">X9+Z9+AB9</f>
        <v>5461.47</v>
      </c>
      <c r="AE9" s="132">
        <v>5417.2000000000007</v>
      </c>
      <c r="AF9" s="133">
        <f t="shared" ref="AF9:AF51" si="12">AE9-AD9</f>
        <v>-44.269999999999527</v>
      </c>
      <c r="AG9" s="132">
        <v>1820.49</v>
      </c>
      <c r="AH9" s="132"/>
      <c r="AI9" s="132">
        <f t="shared" ref="AI9:AI50" si="13">AG9+AH9</f>
        <v>1820.49</v>
      </c>
      <c r="AJ9" s="132">
        <v>1820</v>
      </c>
      <c r="AK9" s="177">
        <f t="shared" ref="AK9:AK50" si="14">AJ9-AI9</f>
        <v>-0.49000000000000909</v>
      </c>
      <c r="AL9" s="177">
        <v>61.81</v>
      </c>
      <c r="AM9" s="132">
        <v>1820.49</v>
      </c>
      <c r="AN9" s="191">
        <f t="shared" ref="AN9:AN50" si="15">AM9+AL9</f>
        <v>1882.3</v>
      </c>
      <c r="AO9" s="195">
        <v>1820</v>
      </c>
      <c r="AP9" s="133">
        <v>1820.49</v>
      </c>
      <c r="AQ9" s="133"/>
      <c r="AR9" s="132">
        <f t="shared" si="1"/>
        <v>5522.79</v>
      </c>
      <c r="AS9" s="133">
        <f t="shared" si="2"/>
        <v>14563.92</v>
      </c>
      <c r="AT9" s="131">
        <f t="shared" si="3"/>
        <v>14525.020000000002</v>
      </c>
      <c r="AU9" s="131">
        <f t="shared" si="4"/>
        <v>14563.92</v>
      </c>
      <c r="AV9" s="127">
        <f t="shared" si="5"/>
        <v>21475.99</v>
      </c>
    </row>
    <row r="10" spans="1:48" x14ac:dyDescent="0.25">
      <c r="A10" s="173" t="s">
        <v>6</v>
      </c>
      <c r="B10" s="127">
        <v>2096.62</v>
      </c>
      <c r="C10" s="127">
        <v>2083.6</v>
      </c>
      <c r="D10" s="127">
        <v>2096.62</v>
      </c>
      <c r="E10" s="127">
        <v>2082.6</v>
      </c>
      <c r="F10" s="127">
        <v>2096.62</v>
      </c>
      <c r="G10" s="127">
        <v>2082</v>
      </c>
      <c r="H10" s="127">
        <f t="shared" si="6"/>
        <v>6289.86</v>
      </c>
      <c r="I10" s="128">
        <f t="shared" si="7"/>
        <v>-41.659999999999854</v>
      </c>
      <c r="J10" s="153" t="s">
        <v>2</v>
      </c>
      <c r="K10" s="153" t="s">
        <v>7</v>
      </c>
      <c r="L10" s="127">
        <f t="shared" si="0"/>
        <v>6248.2</v>
      </c>
      <c r="M10" s="130">
        <v>2096.62</v>
      </c>
      <c r="N10" s="131">
        <v>2062.1999999999998</v>
      </c>
      <c r="O10" s="132">
        <v>2184.59</v>
      </c>
      <c r="P10" s="133">
        <v>2184</v>
      </c>
      <c r="Q10" s="132">
        <v>2184.59</v>
      </c>
      <c r="R10" s="133">
        <v>2156.4</v>
      </c>
      <c r="S10" s="127">
        <f t="shared" si="8"/>
        <v>6465.8</v>
      </c>
      <c r="T10" s="127">
        <f t="shared" si="8"/>
        <v>6402.6</v>
      </c>
      <c r="U10" s="153">
        <f t="shared" si="9"/>
        <v>-63.199999999999818</v>
      </c>
      <c r="V10" s="132">
        <v>2184.59</v>
      </c>
      <c r="W10" s="132"/>
      <c r="X10" s="165">
        <f t="shared" si="10"/>
        <v>2184.59</v>
      </c>
      <c r="Y10" s="132">
        <v>2180.6</v>
      </c>
      <c r="Z10" s="165">
        <v>2184.59</v>
      </c>
      <c r="AA10" s="129">
        <v>2184</v>
      </c>
      <c r="AB10" s="165">
        <v>2184.59</v>
      </c>
      <c r="AC10" s="129">
        <v>2153</v>
      </c>
      <c r="AD10" s="132">
        <f t="shared" si="11"/>
        <v>6553.77</v>
      </c>
      <c r="AE10" s="132">
        <v>6517.6</v>
      </c>
      <c r="AF10" s="133">
        <f t="shared" si="12"/>
        <v>-36.170000000000073</v>
      </c>
      <c r="AG10" s="132">
        <v>2184.59</v>
      </c>
      <c r="AH10" s="132">
        <v>420.21</v>
      </c>
      <c r="AI10" s="132">
        <f t="shared" si="13"/>
        <v>2604.8000000000002</v>
      </c>
      <c r="AJ10" s="132">
        <v>2580</v>
      </c>
      <c r="AK10" s="177">
        <f t="shared" si="14"/>
        <v>-24.800000000000182</v>
      </c>
      <c r="AL10" s="177">
        <v>74.16</v>
      </c>
      <c r="AM10" s="132">
        <v>2184.59</v>
      </c>
      <c r="AN10" s="191">
        <f t="shared" si="15"/>
        <v>2258.75</v>
      </c>
      <c r="AO10" s="195">
        <v>2173.1999999999998</v>
      </c>
      <c r="AP10" s="133">
        <v>2184.59</v>
      </c>
      <c r="AQ10" s="133"/>
      <c r="AR10" s="132">
        <f t="shared" si="1"/>
        <v>7023.34</v>
      </c>
      <c r="AS10" s="133">
        <f t="shared" si="2"/>
        <v>17476.72</v>
      </c>
      <c r="AT10" s="131">
        <f t="shared" si="3"/>
        <v>17846.920000000002</v>
      </c>
      <c r="AU10" s="131">
        <f t="shared" si="4"/>
        <v>17476.72</v>
      </c>
      <c r="AV10" s="127">
        <f t="shared" si="5"/>
        <v>26191.74</v>
      </c>
    </row>
    <row r="11" spans="1:48" x14ac:dyDescent="0.25">
      <c r="A11" s="173" t="s">
        <v>8</v>
      </c>
      <c r="B11" s="127">
        <v>2096.62</v>
      </c>
      <c r="C11" s="127">
        <v>2060</v>
      </c>
      <c r="D11" s="127">
        <v>2096.62</v>
      </c>
      <c r="E11" s="127">
        <v>2079</v>
      </c>
      <c r="F11" s="127">
        <v>2096.62</v>
      </c>
      <c r="G11" s="127">
        <v>2080</v>
      </c>
      <c r="H11" s="127">
        <f t="shared" si="6"/>
        <v>6289.86</v>
      </c>
      <c r="I11" s="128">
        <f t="shared" si="7"/>
        <v>-70.859999999999673</v>
      </c>
      <c r="J11" s="153" t="s">
        <v>2</v>
      </c>
      <c r="K11" s="153" t="s">
        <v>7</v>
      </c>
      <c r="L11" s="127">
        <f t="shared" si="0"/>
        <v>6219</v>
      </c>
      <c r="M11" s="130">
        <v>2096.62</v>
      </c>
      <c r="N11" s="131">
        <v>2073</v>
      </c>
      <c r="O11" s="132">
        <v>2184.59</v>
      </c>
      <c r="P11" s="133">
        <v>2166</v>
      </c>
      <c r="Q11" s="132">
        <v>2184.59</v>
      </c>
      <c r="R11" s="133">
        <v>2051</v>
      </c>
      <c r="S11" s="127">
        <f t="shared" si="8"/>
        <v>6465.8</v>
      </c>
      <c r="T11" s="127">
        <f t="shared" si="8"/>
        <v>6290</v>
      </c>
      <c r="U11" s="153">
        <f t="shared" si="9"/>
        <v>-175.80000000000018</v>
      </c>
      <c r="V11" s="132">
        <v>2184.59</v>
      </c>
      <c r="W11" s="132"/>
      <c r="X11" s="165">
        <f t="shared" si="10"/>
        <v>2184.59</v>
      </c>
      <c r="Y11" s="132">
        <v>2176</v>
      </c>
      <c r="Z11" s="165">
        <v>2184.59</v>
      </c>
      <c r="AA11" s="129">
        <v>2182</v>
      </c>
      <c r="AB11" s="165">
        <v>2184.59</v>
      </c>
      <c r="AC11" s="129">
        <v>2184</v>
      </c>
      <c r="AD11" s="132">
        <f t="shared" si="11"/>
        <v>6553.77</v>
      </c>
      <c r="AE11" s="132">
        <v>6542</v>
      </c>
      <c r="AF11" s="133">
        <f t="shared" si="12"/>
        <v>-11.770000000000437</v>
      </c>
      <c r="AG11" s="132">
        <v>2184.59</v>
      </c>
      <c r="AH11" s="132">
        <v>420.21</v>
      </c>
      <c r="AI11" s="132">
        <f t="shared" si="13"/>
        <v>2604.8000000000002</v>
      </c>
      <c r="AJ11" s="132">
        <v>2617</v>
      </c>
      <c r="AK11" s="177">
        <f t="shared" si="14"/>
        <v>12.199999999999818</v>
      </c>
      <c r="AL11" s="177">
        <v>74.16</v>
      </c>
      <c r="AM11" s="132">
        <v>2184.59</v>
      </c>
      <c r="AN11" s="191">
        <f t="shared" si="15"/>
        <v>2258.75</v>
      </c>
      <c r="AO11" s="195">
        <v>4470</v>
      </c>
      <c r="AP11" s="133">
        <v>2184.59</v>
      </c>
      <c r="AQ11" s="133"/>
      <c r="AR11" s="132">
        <f t="shared" si="1"/>
        <v>7060.34</v>
      </c>
      <c r="AS11" s="133">
        <f t="shared" si="2"/>
        <v>17476.72</v>
      </c>
      <c r="AT11" s="131">
        <f t="shared" si="3"/>
        <v>17795.72</v>
      </c>
      <c r="AU11" s="131">
        <f t="shared" si="4"/>
        <v>17476.72</v>
      </c>
      <c r="AV11" s="127">
        <f t="shared" si="5"/>
        <v>26111.34</v>
      </c>
    </row>
    <row r="12" spans="1:48" x14ac:dyDescent="0.25">
      <c r="A12" s="173" t="s">
        <v>9</v>
      </c>
      <c r="B12" s="127">
        <v>2620.77</v>
      </c>
      <c r="C12" s="127">
        <v>2608</v>
      </c>
      <c r="D12" s="127">
        <v>2620.77</v>
      </c>
      <c r="E12" s="127">
        <v>2609</v>
      </c>
      <c r="F12" s="127">
        <v>2620.77</v>
      </c>
      <c r="G12" s="127">
        <v>2595</v>
      </c>
      <c r="H12" s="127">
        <f t="shared" si="6"/>
        <v>7862.3099999999995</v>
      </c>
      <c r="I12" s="128">
        <f t="shared" si="7"/>
        <v>-50.309999999999491</v>
      </c>
      <c r="J12" s="129" t="s">
        <v>5</v>
      </c>
      <c r="K12" s="129" t="s">
        <v>7</v>
      </c>
      <c r="L12" s="127">
        <f t="shared" si="0"/>
        <v>7812</v>
      </c>
      <c r="M12" s="130">
        <v>2620.77</v>
      </c>
      <c r="N12" s="131">
        <v>2614</v>
      </c>
      <c r="O12" s="132">
        <v>2730.74</v>
      </c>
      <c r="P12" s="133">
        <v>2720</v>
      </c>
      <c r="Q12" s="132">
        <v>2730.74</v>
      </c>
      <c r="R12" s="133">
        <v>2716</v>
      </c>
      <c r="S12" s="127">
        <f t="shared" si="8"/>
        <v>8082.25</v>
      </c>
      <c r="T12" s="127">
        <f t="shared" si="8"/>
        <v>8050</v>
      </c>
      <c r="U12" s="155">
        <f t="shared" si="9"/>
        <v>-32.25</v>
      </c>
      <c r="V12" s="132">
        <v>2730.74</v>
      </c>
      <c r="W12" s="132">
        <v>416.42</v>
      </c>
      <c r="X12" s="165">
        <f t="shared" si="10"/>
        <v>3147.16</v>
      </c>
      <c r="Y12" s="132">
        <v>3138</v>
      </c>
      <c r="Z12" s="165">
        <v>2730.74</v>
      </c>
      <c r="AA12" s="129">
        <v>2728</v>
      </c>
      <c r="AB12" s="165">
        <v>2730.74</v>
      </c>
      <c r="AC12" s="129">
        <v>2709</v>
      </c>
      <c r="AD12" s="132">
        <f t="shared" si="11"/>
        <v>8608.64</v>
      </c>
      <c r="AE12" s="132">
        <v>8575</v>
      </c>
      <c r="AF12" s="133">
        <f t="shared" si="12"/>
        <v>-33.639999999999418</v>
      </c>
      <c r="AG12" s="132">
        <v>2730.74</v>
      </c>
      <c r="AH12" s="132">
        <v>525.26</v>
      </c>
      <c r="AI12" s="132">
        <f t="shared" si="13"/>
        <v>3256</v>
      </c>
      <c r="AJ12" s="132">
        <v>3086</v>
      </c>
      <c r="AK12" s="132">
        <f t="shared" si="14"/>
        <v>-170</v>
      </c>
      <c r="AL12" s="132"/>
      <c r="AM12" s="132">
        <v>2730.74</v>
      </c>
      <c r="AN12" s="191">
        <f t="shared" si="15"/>
        <v>2730.74</v>
      </c>
      <c r="AO12" s="195"/>
      <c r="AP12" s="133">
        <v>2730.74</v>
      </c>
      <c r="AQ12" s="133"/>
      <c r="AR12" s="132">
        <f t="shared" si="1"/>
        <v>8547.48</v>
      </c>
      <c r="AS12" s="133">
        <f t="shared" si="2"/>
        <v>21845.919999999998</v>
      </c>
      <c r="AT12" s="131">
        <f t="shared" si="3"/>
        <v>22551.709999999995</v>
      </c>
      <c r="AU12" s="131">
        <f t="shared" si="4"/>
        <v>21845.919999999998</v>
      </c>
      <c r="AV12" s="127">
        <f t="shared" si="5"/>
        <v>32984.479999999996</v>
      </c>
    </row>
    <row r="13" spans="1:48" x14ac:dyDescent="0.25">
      <c r="A13" s="173" t="s">
        <v>10</v>
      </c>
      <c r="B13" s="127">
        <v>1397.75</v>
      </c>
      <c r="C13" s="127">
        <v>1378.2</v>
      </c>
      <c r="D13" s="127">
        <v>1397.75</v>
      </c>
      <c r="E13" s="127">
        <v>1368</v>
      </c>
      <c r="F13" s="127">
        <v>1397.75</v>
      </c>
      <c r="G13" s="127">
        <v>1381</v>
      </c>
      <c r="H13" s="127">
        <f t="shared" si="6"/>
        <v>4193.25</v>
      </c>
      <c r="I13" s="128">
        <f t="shared" si="7"/>
        <v>-66.050000000000182</v>
      </c>
      <c r="J13" s="133" t="s">
        <v>2</v>
      </c>
      <c r="K13" s="133" t="s">
        <v>3</v>
      </c>
      <c r="L13" s="127">
        <f t="shared" si="0"/>
        <v>4127.2</v>
      </c>
      <c r="M13" s="130">
        <v>1397.75</v>
      </c>
      <c r="N13" s="131">
        <v>1393.2</v>
      </c>
      <c r="O13" s="132">
        <v>1456.39</v>
      </c>
      <c r="P13" s="133">
        <v>1440.4</v>
      </c>
      <c r="Q13" s="132">
        <v>1456.39</v>
      </c>
      <c r="R13" s="133">
        <v>1437</v>
      </c>
      <c r="S13" s="127">
        <f t="shared" si="8"/>
        <v>4310.5300000000007</v>
      </c>
      <c r="T13" s="127">
        <f t="shared" si="8"/>
        <v>4270.6000000000004</v>
      </c>
      <c r="U13" s="153">
        <f t="shared" si="9"/>
        <v>-39.930000000000291</v>
      </c>
      <c r="V13" s="132">
        <v>1456.39</v>
      </c>
      <c r="W13" s="132"/>
      <c r="X13" s="165">
        <f t="shared" si="10"/>
        <v>1456.39</v>
      </c>
      <c r="Y13" s="132">
        <v>1448.6</v>
      </c>
      <c r="Z13" s="165">
        <v>1456.39</v>
      </c>
      <c r="AA13" s="129">
        <v>1454</v>
      </c>
      <c r="AB13" s="165">
        <v>1456.39</v>
      </c>
      <c r="AC13" s="129">
        <v>1441.4</v>
      </c>
      <c r="AD13" s="132">
        <f t="shared" si="11"/>
        <v>4369.17</v>
      </c>
      <c r="AE13" s="132">
        <v>4344</v>
      </c>
      <c r="AF13" s="133">
        <f t="shared" si="12"/>
        <v>-25.170000000000073</v>
      </c>
      <c r="AG13" s="132">
        <v>1456.39</v>
      </c>
      <c r="AH13" s="132">
        <v>280.14</v>
      </c>
      <c r="AI13" s="132">
        <f t="shared" si="13"/>
        <v>1736.5300000000002</v>
      </c>
      <c r="AJ13" s="132">
        <v>1725.6</v>
      </c>
      <c r="AK13" s="177">
        <f t="shared" si="14"/>
        <v>-10.930000000000291</v>
      </c>
      <c r="AL13" s="177">
        <v>49.44</v>
      </c>
      <c r="AM13" s="132">
        <v>1456.39</v>
      </c>
      <c r="AN13" s="191">
        <f t="shared" si="15"/>
        <v>1505.8300000000002</v>
      </c>
      <c r="AO13" s="195">
        <v>1497</v>
      </c>
      <c r="AP13" s="133">
        <v>1456.39</v>
      </c>
      <c r="AQ13" s="133"/>
      <c r="AR13" s="132">
        <f t="shared" si="1"/>
        <v>4687.8200000000006</v>
      </c>
      <c r="AS13" s="133">
        <f t="shared" si="2"/>
        <v>11651.119999999999</v>
      </c>
      <c r="AT13" s="131">
        <f t="shared" si="3"/>
        <v>11904.669999999998</v>
      </c>
      <c r="AU13" s="131">
        <f t="shared" si="4"/>
        <v>11651.12</v>
      </c>
      <c r="AV13" s="127">
        <f t="shared" si="5"/>
        <v>17429.62</v>
      </c>
    </row>
    <row r="14" spans="1:48" x14ac:dyDescent="0.25">
      <c r="A14" s="134" t="s">
        <v>11</v>
      </c>
      <c r="B14" s="127">
        <v>2096.62</v>
      </c>
      <c r="C14" s="127">
        <v>2078</v>
      </c>
      <c r="D14" s="127">
        <v>2096.62</v>
      </c>
      <c r="E14" s="127">
        <v>2086</v>
      </c>
      <c r="F14" s="127">
        <v>2096.62</v>
      </c>
      <c r="G14" s="127">
        <v>2071</v>
      </c>
      <c r="H14" s="127">
        <f t="shared" si="6"/>
        <v>6289.86</v>
      </c>
      <c r="I14" s="128">
        <f t="shared" si="7"/>
        <v>-54.859999999999673</v>
      </c>
      <c r="J14" s="153" t="s">
        <v>2</v>
      </c>
      <c r="K14" s="153" t="s">
        <v>7</v>
      </c>
      <c r="L14" s="127">
        <f t="shared" si="0"/>
        <v>6235</v>
      </c>
      <c r="M14" s="130">
        <v>2096.62</v>
      </c>
      <c r="N14" s="131">
        <v>2068</v>
      </c>
      <c r="O14" s="132">
        <v>2184.59</v>
      </c>
      <c r="P14" s="133">
        <v>2178</v>
      </c>
      <c r="Q14" s="132">
        <v>2184.59</v>
      </c>
      <c r="R14" s="133">
        <v>2176</v>
      </c>
      <c r="S14" s="127">
        <f t="shared" si="8"/>
        <v>6465.8</v>
      </c>
      <c r="T14" s="127">
        <f t="shared" si="8"/>
        <v>6422</v>
      </c>
      <c r="U14" s="153">
        <f t="shared" si="9"/>
        <v>-43.800000000000182</v>
      </c>
      <c r="V14" s="132">
        <v>2184.59</v>
      </c>
      <c r="W14" s="132"/>
      <c r="X14" s="165">
        <f t="shared" si="10"/>
        <v>2184.59</v>
      </c>
      <c r="Y14" s="132">
        <v>2179</v>
      </c>
      <c r="Z14" s="165">
        <v>2184.59</v>
      </c>
      <c r="AA14" s="129">
        <v>2171</v>
      </c>
      <c r="AB14" s="165">
        <v>2184.59</v>
      </c>
      <c r="AC14" s="129">
        <v>2145</v>
      </c>
      <c r="AD14" s="132">
        <f t="shared" si="11"/>
        <v>6553.77</v>
      </c>
      <c r="AE14" s="132">
        <v>6495</v>
      </c>
      <c r="AF14" s="133">
        <f t="shared" si="12"/>
        <v>-58.770000000000437</v>
      </c>
      <c r="AG14" s="132">
        <v>2184.59</v>
      </c>
      <c r="AH14" s="132"/>
      <c r="AI14" s="132">
        <f t="shared" si="13"/>
        <v>2184.59</v>
      </c>
      <c r="AJ14" s="132">
        <v>2156</v>
      </c>
      <c r="AK14" s="177">
        <f t="shared" si="14"/>
        <v>-28.590000000000146</v>
      </c>
      <c r="AL14" s="177">
        <v>74.16</v>
      </c>
      <c r="AM14" s="132">
        <v>2184.59</v>
      </c>
      <c r="AN14" s="191">
        <f t="shared" si="15"/>
        <v>2258.75</v>
      </c>
      <c r="AO14" s="195">
        <v>2251</v>
      </c>
      <c r="AP14" s="133">
        <v>2184.59</v>
      </c>
      <c r="AQ14" s="133"/>
      <c r="AR14" s="132">
        <f t="shared" si="1"/>
        <v>6599.34</v>
      </c>
      <c r="AS14" s="133">
        <f t="shared" si="2"/>
        <v>17476.72</v>
      </c>
      <c r="AT14" s="131">
        <f t="shared" si="3"/>
        <v>17419.72</v>
      </c>
      <c r="AU14" s="131">
        <f t="shared" si="4"/>
        <v>17476.72</v>
      </c>
      <c r="AV14" s="127">
        <f t="shared" si="5"/>
        <v>25751.34</v>
      </c>
    </row>
    <row r="15" spans="1:48" x14ac:dyDescent="0.25">
      <c r="A15" s="135" t="s">
        <v>12</v>
      </c>
      <c r="B15" s="127">
        <v>3144.93</v>
      </c>
      <c r="C15" s="127">
        <v>3132</v>
      </c>
      <c r="D15" s="127">
        <v>3144.93</v>
      </c>
      <c r="E15" s="127">
        <v>3130</v>
      </c>
      <c r="F15" s="127">
        <v>3144.93</v>
      </c>
      <c r="G15" s="127">
        <v>3124</v>
      </c>
      <c r="H15" s="127">
        <f t="shared" si="6"/>
        <v>9434.7899999999991</v>
      </c>
      <c r="I15" s="128">
        <f t="shared" si="7"/>
        <v>-48.789999999999054</v>
      </c>
      <c r="J15" s="185" t="s">
        <v>13</v>
      </c>
      <c r="K15" s="185" t="s">
        <v>7</v>
      </c>
      <c r="L15" s="127">
        <f t="shared" si="0"/>
        <v>9386</v>
      </c>
      <c r="M15" s="130">
        <v>3144.93</v>
      </c>
      <c r="N15" s="131">
        <v>3140</v>
      </c>
      <c r="O15" s="132">
        <v>3276.88</v>
      </c>
      <c r="P15" s="133">
        <v>3271</v>
      </c>
      <c r="Q15" s="132">
        <v>3276.88</v>
      </c>
      <c r="R15" s="133">
        <v>3255</v>
      </c>
      <c r="S15" s="127">
        <f t="shared" si="8"/>
        <v>9698.6899999999987</v>
      </c>
      <c r="T15" s="127">
        <f t="shared" si="8"/>
        <v>9666</v>
      </c>
      <c r="U15" s="155">
        <f t="shared" si="9"/>
        <v>-32.68999999999869</v>
      </c>
      <c r="V15" s="132">
        <v>3276.88</v>
      </c>
      <c r="W15" s="132">
        <v>499.7</v>
      </c>
      <c r="X15" s="165">
        <f t="shared" si="10"/>
        <v>3776.58</v>
      </c>
      <c r="Y15" s="132">
        <v>3209</v>
      </c>
      <c r="Z15" s="165">
        <v>3276.88</v>
      </c>
      <c r="AA15" s="129">
        <v>3262</v>
      </c>
      <c r="AB15" s="165">
        <v>3276.88</v>
      </c>
      <c r="AC15" s="129">
        <v>3246</v>
      </c>
      <c r="AD15" s="132">
        <f t="shared" si="11"/>
        <v>10330.34</v>
      </c>
      <c r="AE15" s="132">
        <v>9717</v>
      </c>
      <c r="AF15" s="133">
        <f t="shared" si="12"/>
        <v>-613.34000000000015</v>
      </c>
      <c r="AG15" s="132">
        <v>3276.88</v>
      </c>
      <c r="AH15" s="132"/>
      <c r="AI15" s="132">
        <f t="shared" si="13"/>
        <v>3276.88</v>
      </c>
      <c r="AJ15" s="132">
        <v>3276</v>
      </c>
      <c r="AK15" s="177">
        <f t="shared" si="14"/>
        <v>-0.88000000000010914</v>
      </c>
      <c r="AL15" s="177">
        <v>111.24</v>
      </c>
      <c r="AM15" s="132">
        <v>3276.88</v>
      </c>
      <c r="AN15" s="191">
        <f t="shared" si="15"/>
        <v>3388.12</v>
      </c>
      <c r="AO15" s="195">
        <v>3271</v>
      </c>
      <c r="AP15" s="133">
        <v>3276.88</v>
      </c>
      <c r="AQ15" s="133"/>
      <c r="AR15" s="132">
        <f t="shared" si="1"/>
        <v>9941</v>
      </c>
      <c r="AS15" s="133">
        <f t="shared" si="2"/>
        <v>26215.040000000005</v>
      </c>
      <c r="AT15" s="131">
        <f t="shared" si="3"/>
        <v>26179.07</v>
      </c>
      <c r="AU15" s="131">
        <f t="shared" si="4"/>
        <v>26215.040000000001</v>
      </c>
      <c r="AV15" s="127">
        <f t="shared" si="5"/>
        <v>38710</v>
      </c>
    </row>
    <row r="16" spans="1:48" x14ac:dyDescent="0.25">
      <c r="A16" s="134" t="s">
        <v>14</v>
      </c>
      <c r="B16" s="127">
        <v>2096.62</v>
      </c>
      <c r="C16" s="127">
        <v>2095</v>
      </c>
      <c r="D16" s="127">
        <v>2096.62</v>
      </c>
      <c r="E16" s="127">
        <v>2094</v>
      </c>
      <c r="F16" s="127">
        <v>2096.62</v>
      </c>
      <c r="G16" s="127">
        <v>2089</v>
      </c>
      <c r="H16" s="127">
        <f t="shared" si="6"/>
        <v>6289.86</v>
      </c>
      <c r="I16" s="128">
        <f t="shared" si="7"/>
        <v>-11.859999999999673</v>
      </c>
      <c r="J16" s="186" t="s">
        <v>15</v>
      </c>
      <c r="K16" s="186" t="s">
        <v>3</v>
      </c>
      <c r="L16" s="127">
        <f t="shared" si="0"/>
        <v>6278</v>
      </c>
      <c r="M16" s="130">
        <v>2096.62</v>
      </c>
      <c r="N16" s="131">
        <v>1998</v>
      </c>
      <c r="O16" s="132">
        <v>2184.59</v>
      </c>
      <c r="P16" s="133">
        <v>2148</v>
      </c>
      <c r="Q16" s="132">
        <v>2184.59</v>
      </c>
      <c r="R16" s="133">
        <v>2173</v>
      </c>
      <c r="S16" s="127">
        <f t="shared" si="8"/>
        <v>6465.8</v>
      </c>
      <c r="T16" s="127">
        <f t="shared" si="8"/>
        <v>6319</v>
      </c>
      <c r="U16" s="153">
        <f t="shared" si="9"/>
        <v>-146.80000000000018</v>
      </c>
      <c r="V16" s="132">
        <v>2184.59</v>
      </c>
      <c r="W16" s="132"/>
      <c r="X16" s="165">
        <f t="shared" si="10"/>
        <v>2184.59</v>
      </c>
      <c r="Y16" s="132">
        <v>2160</v>
      </c>
      <c r="Z16" s="165">
        <v>2184.59</v>
      </c>
      <c r="AA16" s="129">
        <v>2138</v>
      </c>
      <c r="AB16" s="165">
        <v>2184.59</v>
      </c>
      <c r="AC16" s="129">
        <v>1218</v>
      </c>
      <c r="AD16" s="132">
        <f t="shared" si="11"/>
        <v>6553.77</v>
      </c>
      <c r="AE16" s="132">
        <v>5516</v>
      </c>
      <c r="AF16" s="133">
        <f t="shared" si="12"/>
        <v>-1037.7700000000004</v>
      </c>
      <c r="AG16" s="132">
        <v>2184.59</v>
      </c>
      <c r="AH16" s="132"/>
      <c r="AI16" s="132">
        <f t="shared" si="13"/>
        <v>2184.59</v>
      </c>
      <c r="AJ16" s="132">
        <v>2150</v>
      </c>
      <c r="AK16" s="164">
        <f t="shared" si="14"/>
        <v>-34.590000000000146</v>
      </c>
      <c r="AL16" s="164">
        <v>74.150000000000006</v>
      </c>
      <c r="AM16" s="132">
        <v>2184.59</v>
      </c>
      <c r="AN16" s="191">
        <f t="shared" si="15"/>
        <v>2258.7400000000002</v>
      </c>
      <c r="AO16" s="195">
        <v>2228</v>
      </c>
      <c r="AP16" s="133">
        <v>2184.59</v>
      </c>
      <c r="AQ16" s="133"/>
      <c r="AR16" s="132">
        <f t="shared" si="1"/>
        <v>6593.33</v>
      </c>
      <c r="AS16" s="133">
        <f t="shared" si="2"/>
        <v>17476.72</v>
      </c>
      <c r="AT16" s="131">
        <f t="shared" si="3"/>
        <v>16331.710000000003</v>
      </c>
      <c r="AU16" s="131">
        <f t="shared" si="4"/>
        <v>17476.72</v>
      </c>
      <c r="AV16" s="127">
        <f t="shared" si="5"/>
        <v>24706.33</v>
      </c>
    </row>
    <row r="17" spans="1:48" x14ac:dyDescent="0.25">
      <c r="A17" s="173" t="s">
        <v>16</v>
      </c>
      <c r="B17" s="127">
        <v>2620.77</v>
      </c>
      <c r="C17" s="127">
        <v>2609</v>
      </c>
      <c r="D17" s="127">
        <v>2620.77</v>
      </c>
      <c r="E17" s="127">
        <v>2618</v>
      </c>
      <c r="F17" s="127">
        <v>2620.77</v>
      </c>
      <c r="G17" s="127">
        <v>2611</v>
      </c>
      <c r="H17" s="127">
        <f t="shared" si="6"/>
        <v>7862.3099999999995</v>
      </c>
      <c r="I17" s="128">
        <f t="shared" si="7"/>
        <v>-24.309999999999491</v>
      </c>
      <c r="J17" s="184" t="s">
        <v>5</v>
      </c>
      <c r="K17" s="184" t="s">
        <v>7</v>
      </c>
      <c r="L17" s="127">
        <f t="shared" si="0"/>
        <v>7838</v>
      </c>
      <c r="M17" s="130">
        <v>2620.77</v>
      </c>
      <c r="N17" s="131">
        <v>2546</v>
      </c>
      <c r="O17" s="132">
        <v>2730.74</v>
      </c>
      <c r="P17" s="133">
        <v>2709</v>
      </c>
      <c r="Q17" s="132">
        <v>2730.74</v>
      </c>
      <c r="R17" s="133">
        <v>2617</v>
      </c>
      <c r="S17" s="127">
        <f t="shared" si="8"/>
        <v>8082.25</v>
      </c>
      <c r="T17" s="127">
        <f t="shared" si="8"/>
        <v>7872</v>
      </c>
      <c r="U17" s="153">
        <f t="shared" si="9"/>
        <v>-210.25</v>
      </c>
      <c r="V17" s="132">
        <v>2730.74</v>
      </c>
      <c r="W17" s="132"/>
      <c r="X17" s="165">
        <f t="shared" si="10"/>
        <v>2730.74</v>
      </c>
      <c r="Y17" s="132">
        <v>2711</v>
      </c>
      <c r="Z17" s="165">
        <v>2730.74</v>
      </c>
      <c r="AA17" s="129">
        <v>2720</v>
      </c>
      <c r="AB17" s="165">
        <v>2730.74</v>
      </c>
      <c r="AC17" s="129">
        <v>2726</v>
      </c>
      <c r="AD17" s="132">
        <f t="shared" si="11"/>
        <v>8192.2199999999993</v>
      </c>
      <c r="AE17" s="132">
        <v>8157</v>
      </c>
      <c r="AF17" s="133">
        <f t="shared" si="12"/>
        <v>-35.219999999999345</v>
      </c>
      <c r="AG17" s="132">
        <v>2730.74</v>
      </c>
      <c r="AH17" s="132">
        <v>525.26</v>
      </c>
      <c r="AI17" s="132">
        <f t="shared" si="13"/>
        <v>3256</v>
      </c>
      <c r="AJ17" s="132">
        <v>3249</v>
      </c>
      <c r="AK17" s="177">
        <f t="shared" si="14"/>
        <v>-7</v>
      </c>
      <c r="AL17" s="177">
        <v>92.72</v>
      </c>
      <c r="AM17" s="132">
        <v>2730.74</v>
      </c>
      <c r="AN17" s="191">
        <f t="shared" si="15"/>
        <v>2823.4599999999996</v>
      </c>
      <c r="AO17" s="195">
        <v>4979</v>
      </c>
      <c r="AP17" s="133">
        <v>2730.74</v>
      </c>
      <c r="AQ17" s="133"/>
      <c r="AR17" s="132">
        <f t="shared" si="1"/>
        <v>8803.1999999999989</v>
      </c>
      <c r="AS17" s="133">
        <f t="shared" si="2"/>
        <v>21845.919999999998</v>
      </c>
      <c r="AT17" s="131">
        <f t="shared" si="3"/>
        <v>22211.429999999997</v>
      </c>
      <c r="AU17" s="131">
        <f t="shared" si="4"/>
        <v>21845.919999999998</v>
      </c>
      <c r="AV17" s="127">
        <f t="shared" si="5"/>
        <v>32670.199999999997</v>
      </c>
    </row>
    <row r="18" spans="1:48" x14ac:dyDescent="0.25">
      <c r="A18" s="135" t="s">
        <v>17</v>
      </c>
      <c r="B18" s="127">
        <v>2096.62</v>
      </c>
      <c r="C18" s="127">
        <v>2093</v>
      </c>
      <c r="D18" s="127">
        <v>2096.62</v>
      </c>
      <c r="E18" s="127">
        <v>2097</v>
      </c>
      <c r="F18" s="127">
        <v>2096.62</v>
      </c>
      <c r="G18" s="127">
        <v>2022</v>
      </c>
      <c r="H18" s="127">
        <f t="shared" si="6"/>
        <v>6289.86</v>
      </c>
      <c r="I18" s="128">
        <f t="shared" si="7"/>
        <v>-77.859999999999673</v>
      </c>
      <c r="J18" s="129" t="s">
        <v>2</v>
      </c>
      <c r="K18" s="129" t="s">
        <v>7</v>
      </c>
      <c r="L18" s="127">
        <f t="shared" si="0"/>
        <v>6212</v>
      </c>
      <c r="M18" s="130">
        <v>2096.62</v>
      </c>
      <c r="N18" s="131">
        <v>2096</v>
      </c>
      <c r="O18" s="132">
        <v>2184.59</v>
      </c>
      <c r="P18" s="133">
        <v>2120</v>
      </c>
      <c r="Q18" s="132">
        <v>2184.59</v>
      </c>
      <c r="R18" s="133">
        <v>2124</v>
      </c>
      <c r="S18" s="127">
        <f t="shared" si="8"/>
        <v>6465.8</v>
      </c>
      <c r="T18" s="127">
        <f t="shared" si="8"/>
        <v>6340</v>
      </c>
      <c r="U18" s="153">
        <f t="shared" si="9"/>
        <v>-125.80000000000018</v>
      </c>
      <c r="V18" s="132">
        <v>2184.59</v>
      </c>
      <c r="W18" s="132"/>
      <c r="X18" s="165">
        <f t="shared" si="10"/>
        <v>2184.59</v>
      </c>
      <c r="Y18" s="132">
        <v>2166</v>
      </c>
      <c r="Z18" s="165">
        <v>2184.59</v>
      </c>
      <c r="AA18" s="129">
        <v>2148</v>
      </c>
      <c r="AB18" s="165">
        <v>2184.59</v>
      </c>
      <c r="AC18" s="129">
        <v>2162</v>
      </c>
      <c r="AD18" s="132">
        <f t="shared" si="11"/>
        <v>6553.77</v>
      </c>
      <c r="AE18" s="132">
        <v>6476</v>
      </c>
      <c r="AF18" s="133">
        <f t="shared" si="12"/>
        <v>-77.770000000000437</v>
      </c>
      <c r="AG18" s="132">
        <v>2184.59</v>
      </c>
      <c r="AH18" s="132"/>
      <c r="AI18" s="132">
        <f t="shared" si="13"/>
        <v>2184.59</v>
      </c>
      <c r="AJ18" s="132">
        <v>2138</v>
      </c>
      <c r="AK18" s="181">
        <f t="shared" si="14"/>
        <v>-46.590000000000146</v>
      </c>
      <c r="AL18" s="181"/>
      <c r="AM18" s="132">
        <v>2184.59</v>
      </c>
      <c r="AN18" s="191">
        <f t="shared" si="15"/>
        <v>2184.59</v>
      </c>
      <c r="AO18" s="195"/>
      <c r="AP18" s="133">
        <v>2184.59</v>
      </c>
      <c r="AQ18" s="133"/>
      <c r="AR18" s="132">
        <f t="shared" si="1"/>
        <v>6507.18</v>
      </c>
      <c r="AS18" s="133">
        <f t="shared" si="2"/>
        <v>17476.72</v>
      </c>
      <c r="AT18" s="131">
        <f t="shared" si="3"/>
        <v>17226.560000000001</v>
      </c>
      <c r="AU18" s="131">
        <f t="shared" si="4"/>
        <v>17476.72</v>
      </c>
      <c r="AV18" s="127">
        <f t="shared" si="5"/>
        <v>25535.18</v>
      </c>
    </row>
    <row r="19" spans="1:48" x14ac:dyDescent="0.25">
      <c r="A19" s="134" t="s">
        <v>18</v>
      </c>
      <c r="B19" s="127">
        <v>2096.62</v>
      </c>
      <c r="C19" s="127">
        <v>2063.8000000000002</v>
      </c>
      <c r="D19" s="127">
        <v>2096.62</v>
      </c>
      <c r="E19" s="127">
        <v>2091.8000000000002</v>
      </c>
      <c r="F19" s="127">
        <v>2096.62</v>
      </c>
      <c r="G19" s="127">
        <v>1884.2</v>
      </c>
      <c r="H19" s="127">
        <f t="shared" si="6"/>
        <v>6289.86</v>
      </c>
      <c r="I19" s="128">
        <f t="shared" si="7"/>
        <v>-250.05999999999949</v>
      </c>
      <c r="J19" s="153" t="s">
        <v>2</v>
      </c>
      <c r="K19" s="153" t="s">
        <v>7</v>
      </c>
      <c r="L19" s="127">
        <f t="shared" si="0"/>
        <v>6039.8</v>
      </c>
      <c r="M19" s="130">
        <v>2096.62</v>
      </c>
      <c r="N19" s="131">
        <v>2079</v>
      </c>
      <c r="O19" s="132">
        <v>2184.59</v>
      </c>
      <c r="P19" s="133">
        <v>2154.8000000000002</v>
      </c>
      <c r="Q19" s="132">
        <v>2184.59</v>
      </c>
      <c r="R19" s="133">
        <v>2165.1999999999998</v>
      </c>
      <c r="S19" s="127">
        <f t="shared" si="8"/>
        <v>6465.8</v>
      </c>
      <c r="T19" s="127">
        <f t="shared" si="8"/>
        <v>6399</v>
      </c>
      <c r="U19" s="153">
        <f t="shared" si="9"/>
        <v>-66.800000000000182</v>
      </c>
      <c r="V19" s="132">
        <v>2184.59</v>
      </c>
      <c r="W19" s="132"/>
      <c r="X19" s="165">
        <f t="shared" si="10"/>
        <v>2184.59</v>
      </c>
      <c r="Y19" s="132">
        <v>2168.8000000000002</v>
      </c>
      <c r="Z19" s="165">
        <v>2184.59</v>
      </c>
      <c r="AA19" s="129">
        <v>2178.4</v>
      </c>
      <c r="AB19" s="165">
        <v>2184.59</v>
      </c>
      <c r="AC19" s="129">
        <v>2121</v>
      </c>
      <c r="AD19" s="132">
        <f t="shared" si="11"/>
        <v>6553.77</v>
      </c>
      <c r="AE19" s="132">
        <v>6468.2000000000007</v>
      </c>
      <c r="AF19" s="133">
        <f t="shared" si="12"/>
        <v>-85.569999999999709</v>
      </c>
      <c r="AG19" s="132">
        <v>2184.59</v>
      </c>
      <c r="AH19" s="132"/>
      <c r="AI19" s="132">
        <f t="shared" si="13"/>
        <v>2184.59</v>
      </c>
      <c r="AJ19" s="132">
        <v>2156.8000000000002</v>
      </c>
      <c r="AK19" s="177">
        <f t="shared" si="14"/>
        <v>-27.789999999999964</v>
      </c>
      <c r="AL19" s="177">
        <v>74.16</v>
      </c>
      <c r="AM19" s="132">
        <v>2184.59</v>
      </c>
      <c r="AN19" s="191">
        <f t="shared" si="15"/>
        <v>2258.75</v>
      </c>
      <c r="AO19" s="195">
        <v>2182</v>
      </c>
      <c r="AP19" s="133">
        <v>2184.59</v>
      </c>
      <c r="AQ19" s="133"/>
      <c r="AR19" s="132">
        <f t="shared" si="1"/>
        <v>6600.14</v>
      </c>
      <c r="AS19" s="133">
        <f t="shared" si="2"/>
        <v>17476.72</v>
      </c>
      <c r="AT19" s="131">
        <f t="shared" si="3"/>
        <v>17370.72</v>
      </c>
      <c r="AU19" s="131">
        <f t="shared" si="4"/>
        <v>17476.72</v>
      </c>
      <c r="AV19" s="127">
        <f t="shared" si="5"/>
        <v>25507.14</v>
      </c>
    </row>
    <row r="20" spans="1:48" x14ac:dyDescent="0.25">
      <c r="A20" s="173" t="s">
        <v>19</v>
      </c>
      <c r="B20" s="127">
        <v>1747.17</v>
      </c>
      <c r="C20" s="127">
        <v>1739</v>
      </c>
      <c r="D20" s="127">
        <v>1747.17</v>
      </c>
      <c r="E20" s="127">
        <v>1739</v>
      </c>
      <c r="F20" s="127">
        <v>1747.17</v>
      </c>
      <c r="G20" s="127">
        <v>1742</v>
      </c>
      <c r="H20" s="127">
        <f t="shared" si="6"/>
        <v>5241.51</v>
      </c>
      <c r="I20" s="128">
        <f t="shared" si="7"/>
        <v>-21.510000000000218</v>
      </c>
      <c r="J20" s="129" t="s">
        <v>5</v>
      </c>
      <c r="K20" s="129" t="s">
        <v>3</v>
      </c>
      <c r="L20" s="127">
        <f t="shared" si="0"/>
        <v>5220</v>
      </c>
      <c r="M20" s="130">
        <v>1747.17</v>
      </c>
      <c r="N20" s="131">
        <v>1747</v>
      </c>
      <c r="O20" s="132">
        <v>1820.49</v>
      </c>
      <c r="P20" s="133">
        <v>1814</v>
      </c>
      <c r="Q20" s="132">
        <v>1820.49</v>
      </c>
      <c r="R20" s="133">
        <v>1816</v>
      </c>
      <c r="S20" s="127">
        <f t="shared" si="8"/>
        <v>5388.15</v>
      </c>
      <c r="T20" s="127">
        <f t="shared" si="8"/>
        <v>5377</v>
      </c>
      <c r="U20" s="153">
        <f t="shared" si="9"/>
        <v>-11.149999999999636</v>
      </c>
      <c r="V20" s="132">
        <v>1820.49</v>
      </c>
      <c r="W20" s="132">
        <v>277.62</v>
      </c>
      <c r="X20" s="165">
        <f t="shared" si="10"/>
        <v>2098.11</v>
      </c>
      <c r="Y20" s="132">
        <v>2098</v>
      </c>
      <c r="Z20" s="165">
        <v>1820.49</v>
      </c>
      <c r="AA20" s="129">
        <v>1819</v>
      </c>
      <c r="AB20" s="165">
        <v>1820.49</v>
      </c>
      <c r="AC20" s="129">
        <v>1820</v>
      </c>
      <c r="AD20" s="132">
        <f t="shared" si="11"/>
        <v>5739.09</v>
      </c>
      <c r="AE20" s="132">
        <v>5737</v>
      </c>
      <c r="AF20" s="133">
        <f t="shared" si="12"/>
        <v>-2.0900000000001455</v>
      </c>
      <c r="AG20" s="132">
        <v>1820.49</v>
      </c>
      <c r="AH20" s="132">
        <v>350.18</v>
      </c>
      <c r="AI20" s="132">
        <f t="shared" si="13"/>
        <v>2170.67</v>
      </c>
      <c r="AJ20" s="132">
        <v>2061</v>
      </c>
      <c r="AK20" s="132">
        <f t="shared" si="14"/>
        <v>-109.67000000000007</v>
      </c>
      <c r="AL20" s="132"/>
      <c r="AM20" s="132">
        <v>1820.49</v>
      </c>
      <c r="AN20" s="191">
        <f t="shared" si="15"/>
        <v>1820.49</v>
      </c>
      <c r="AO20" s="195">
        <v>1814</v>
      </c>
      <c r="AP20" s="133">
        <v>1820.49</v>
      </c>
      <c r="AQ20" s="133"/>
      <c r="AR20" s="132">
        <f t="shared" si="1"/>
        <v>5701.98</v>
      </c>
      <c r="AS20" s="133">
        <f t="shared" si="2"/>
        <v>14563.92</v>
      </c>
      <c r="AT20" s="131">
        <f t="shared" si="3"/>
        <v>15068.81</v>
      </c>
      <c r="AU20" s="131">
        <f t="shared" si="4"/>
        <v>14563.92</v>
      </c>
      <c r="AV20" s="127">
        <f t="shared" si="5"/>
        <v>22035.98</v>
      </c>
    </row>
    <row r="21" spans="1:48" x14ac:dyDescent="0.25">
      <c r="A21" s="134" t="s">
        <v>20</v>
      </c>
      <c r="B21" s="127">
        <v>2620.77</v>
      </c>
      <c r="C21" s="127">
        <v>2617.6</v>
      </c>
      <c r="D21" s="127">
        <v>2620.77</v>
      </c>
      <c r="E21" s="127">
        <v>2619.6</v>
      </c>
      <c r="F21" s="127">
        <v>2620.77</v>
      </c>
      <c r="G21" s="127">
        <v>2341.4</v>
      </c>
      <c r="H21" s="127">
        <f t="shared" si="6"/>
        <v>7862.3099999999995</v>
      </c>
      <c r="I21" s="128">
        <f t="shared" si="7"/>
        <v>-283.70999999999913</v>
      </c>
      <c r="J21" s="184" t="s">
        <v>5</v>
      </c>
      <c r="K21" s="184" t="s">
        <v>7</v>
      </c>
      <c r="L21" s="127">
        <f t="shared" si="0"/>
        <v>7578.6</v>
      </c>
      <c r="M21" s="130">
        <v>2620.77</v>
      </c>
      <c r="N21" s="131">
        <v>2605.1999999999998</v>
      </c>
      <c r="O21" s="132">
        <v>2730.74</v>
      </c>
      <c r="P21" s="133">
        <v>2632</v>
      </c>
      <c r="Q21" s="132">
        <v>2730.74</v>
      </c>
      <c r="R21" s="133">
        <v>2696.4</v>
      </c>
      <c r="S21" s="127">
        <f t="shared" si="8"/>
        <v>8082.25</v>
      </c>
      <c r="T21" s="127">
        <f t="shared" si="8"/>
        <v>7933.6</v>
      </c>
      <c r="U21" s="153">
        <f t="shared" si="9"/>
        <v>-148.64999999999964</v>
      </c>
      <c r="V21" s="132">
        <v>2730.74</v>
      </c>
      <c r="W21" s="132"/>
      <c r="X21" s="165">
        <f t="shared" si="10"/>
        <v>2730.74</v>
      </c>
      <c r="Y21" s="132">
        <v>2669.4</v>
      </c>
      <c r="Z21" s="165">
        <v>2730.74</v>
      </c>
      <c r="AA21" s="129">
        <v>2730.6</v>
      </c>
      <c r="AB21" s="165">
        <v>2730.74</v>
      </c>
      <c r="AC21" s="129">
        <v>2596.6</v>
      </c>
      <c r="AD21" s="132">
        <f t="shared" si="11"/>
        <v>8192.2199999999993</v>
      </c>
      <c r="AE21" s="132">
        <v>7996.6</v>
      </c>
      <c r="AF21" s="133">
        <f t="shared" si="12"/>
        <v>-195.61999999999898</v>
      </c>
      <c r="AG21" s="132">
        <v>2730.74</v>
      </c>
      <c r="AH21" s="132"/>
      <c r="AI21" s="132">
        <f t="shared" si="13"/>
        <v>2730.74</v>
      </c>
      <c r="AJ21" s="132">
        <v>2724</v>
      </c>
      <c r="AK21" s="177">
        <f t="shared" si="14"/>
        <v>-6.7399999999997817</v>
      </c>
      <c r="AL21" s="177">
        <v>92.72</v>
      </c>
      <c r="AM21" s="132">
        <v>2730.74</v>
      </c>
      <c r="AN21" s="191">
        <f t="shared" si="15"/>
        <v>2823.4599999999996</v>
      </c>
      <c r="AO21" s="195">
        <v>2823.2</v>
      </c>
      <c r="AP21" s="133">
        <v>2730.74</v>
      </c>
      <c r="AQ21" s="133"/>
      <c r="AR21" s="132">
        <f t="shared" si="1"/>
        <v>8278.1999999999989</v>
      </c>
      <c r="AS21" s="133">
        <f t="shared" si="2"/>
        <v>21845.919999999998</v>
      </c>
      <c r="AT21" s="131">
        <f t="shared" si="3"/>
        <v>21587.63</v>
      </c>
      <c r="AU21" s="131">
        <f t="shared" si="4"/>
        <v>21845.919999999998</v>
      </c>
      <c r="AV21" s="127">
        <f t="shared" si="5"/>
        <v>31787</v>
      </c>
    </row>
    <row r="22" spans="1:48" x14ac:dyDescent="0.25">
      <c r="A22" s="136" t="s">
        <v>21</v>
      </c>
      <c r="B22" s="127">
        <v>2620.77</v>
      </c>
      <c r="C22" s="127">
        <v>2566.4</v>
      </c>
      <c r="D22" s="127">
        <v>2620.77</v>
      </c>
      <c r="E22" s="127">
        <v>2605.6</v>
      </c>
      <c r="F22" s="127">
        <v>2620.77</v>
      </c>
      <c r="G22" s="127">
        <v>2606.4</v>
      </c>
      <c r="H22" s="127">
        <f t="shared" si="6"/>
        <v>7862.3099999999995</v>
      </c>
      <c r="I22" s="128">
        <f t="shared" si="7"/>
        <v>-83.909999999999854</v>
      </c>
      <c r="J22" s="129" t="s">
        <v>5</v>
      </c>
      <c r="K22" s="129" t="s">
        <v>7</v>
      </c>
      <c r="L22" s="127">
        <f t="shared" si="0"/>
        <v>7778.4</v>
      </c>
      <c r="M22" s="130">
        <v>2620.77</v>
      </c>
      <c r="N22" s="131">
        <v>2607.4</v>
      </c>
      <c r="O22" s="132">
        <v>2730.74</v>
      </c>
      <c r="P22" s="133">
        <v>2716.6</v>
      </c>
      <c r="Q22" s="132">
        <v>2730.74</v>
      </c>
      <c r="R22" s="133">
        <v>2721</v>
      </c>
      <c r="S22" s="127">
        <f t="shared" si="8"/>
        <v>8082.25</v>
      </c>
      <c r="T22" s="127">
        <f t="shared" si="8"/>
        <v>8045</v>
      </c>
      <c r="U22" s="153">
        <f t="shared" si="9"/>
        <v>-37.25</v>
      </c>
      <c r="V22" s="132">
        <v>2730.74</v>
      </c>
      <c r="W22" s="132">
        <v>416.42</v>
      </c>
      <c r="X22" s="165">
        <f t="shared" si="10"/>
        <v>3147.16</v>
      </c>
      <c r="Y22" s="132">
        <v>3140</v>
      </c>
      <c r="Z22" s="165">
        <v>2730.74</v>
      </c>
      <c r="AA22" s="129">
        <v>2707.4</v>
      </c>
      <c r="AB22" s="165">
        <v>2730.74</v>
      </c>
      <c r="AC22" s="129">
        <v>2125</v>
      </c>
      <c r="AD22" s="132">
        <f t="shared" si="11"/>
        <v>8608.64</v>
      </c>
      <c r="AE22" s="132">
        <v>7972.4</v>
      </c>
      <c r="AF22" s="133">
        <f t="shared" si="12"/>
        <v>-636.23999999999978</v>
      </c>
      <c r="AG22" s="132">
        <v>2730.74</v>
      </c>
      <c r="AH22" s="132"/>
      <c r="AI22" s="132">
        <f t="shared" si="13"/>
        <v>2730.74</v>
      </c>
      <c r="AJ22" s="132">
        <v>2268.1999999999998</v>
      </c>
      <c r="AK22" s="132">
        <f t="shared" si="14"/>
        <v>-462.53999999999996</v>
      </c>
      <c r="AL22" s="132"/>
      <c r="AM22" s="132">
        <v>2730.74</v>
      </c>
      <c r="AN22" s="191">
        <f t="shared" si="15"/>
        <v>2730.74</v>
      </c>
      <c r="AO22" s="195">
        <v>2728.6</v>
      </c>
      <c r="AP22" s="133">
        <v>2730.74</v>
      </c>
      <c r="AQ22" s="133"/>
      <c r="AR22" s="132">
        <f t="shared" si="1"/>
        <v>7729.6799999999994</v>
      </c>
      <c r="AS22" s="133">
        <f t="shared" si="2"/>
        <v>21845.919999999998</v>
      </c>
      <c r="AT22" s="131">
        <f t="shared" si="3"/>
        <v>21126.31</v>
      </c>
      <c r="AU22" s="131">
        <f t="shared" si="4"/>
        <v>21845.919999999998</v>
      </c>
      <c r="AV22" s="127">
        <f t="shared" si="5"/>
        <v>31525.48</v>
      </c>
    </row>
    <row r="23" spans="1:48" x14ac:dyDescent="0.25">
      <c r="A23" s="136" t="s">
        <v>22</v>
      </c>
      <c r="B23" s="127">
        <v>2096.62</v>
      </c>
      <c r="C23" s="127">
        <v>2042</v>
      </c>
      <c r="D23" s="127">
        <v>2096.62</v>
      </c>
      <c r="E23" s="127">
        <v>2082</v>
      </c>
      <c r="F23" s="127">
        <v>2096.62</v>
      </c>
      <c r="G23" s="127">
        <v>2082</v>
      </c>
      <c r="H23" s="127">
        <f t="shared" si="6"/>
        <v>6289.86</v>
      </c>
      <c r="I23" s="128">
        <f t="shared" si="7"/>
        <v>-83.859999999999673</v>
      </c>
      <c r="J23" s="129"/>
      <c r="K23" s="129"/>
      <c r="L23" s="127">
        <f t="shared" si="0"/>
        <v>6206</v>
      </c>
      <c r="M23" s="130">
        <v>2096.62</v>
      </c>
      <c r="N23" s="131">
        <v>2096</v>
      </c>
      <c r="O23" s="113">
        <v>0</v>
      </c>
      <c r="P23" s="137">
        <v>0</v>
      </c>
      <c r="Q23" s="113">
        <v>0</v>
      </c>
      <c r="R23" s="137">
        <v>0</v>
      </c>
      <c r="S23" s="127">
        <f t="shared" si="8"/>
        <v>2096.62</v>
      </c>
      <c r="T23" s="127">
        <f t="shared" si="8"/>
        <v>2096</v>
      </c>
      <c r="U23" s="153">
        <f t="shared" si="9"/>
        <v>-0.61999999999989086</v>
      </c>
      <c r="V23" s="113">
        <v>0</v>
      </c>
      <c r="W23" s="113"/>
      <c r="X23" s="165">
        <f t="shared" si="10"/>
        <v>0</v>
      </c>
      <c r="Y23" s="132">
        <v>0</v>
      </c>
      <c r="Z23" s="170">
        <v>0</v>
      </c>
      <c r="AA23" s="163">
        <v>0</v>
      </c>
      <c r="AB23" s="170">
        <v>0</v>
      </c>
      <c r="AC23" s="163">
        <v>0</v>
      </c>
      <c r="AD23" s="132">
        <f t="shared" si="11"/>
        <v>0</v>
      </c>
      <c r="AE23" s="132">
        <v>0</v>
      </c>
      <c r="AF23" s="133">
        <f t="shared" si="12"/>
        <v>0</v>
      </c>
      <c r="AG23" s="113">
        <v>0</v>
      </c>
      <c r="AH23" s="113"/>
      <c r="AI23" s="132">
        <f t="shared" si="13"/>
        <v>0</v>
      </c>
      <c r="AJ23" s="113">
        <v>0</v>
      </c>
      <c r="AK23" s="132">
        <f t="shared" si="14"/>
        <v>0</v>
      </c>
      <c r="AL23" s="132"/>
      <c r="AM23" s="113">
        <v>0</v>
      </c>
      <c r="AN23" s="191">
        <f t="shared" si="15"/>
        <v>0</v>
      </c>
      <c r="AO23" s="195"/>
      <c r="AP23" s="137">
        <v>0</v>
      </c>
      <c r="AQ23" s="137"/>
      <c r="AR23" s="132">
        <f t="shared" si="1"/>
        <v>0</v>
      </c>
      <c r="AS23" s="133">
        <f t="shared" si="2"/>
        <v>0</v>
      </c>
      <c r="AT23" s="131">
        <f t="shared" si="3"/>
        <v>-0.61999999999989086</v>
      </c>
      <c r="AU23" s="131">
        <f t="shared" si="4"/>
        <v>0</v>
      </c>
      <c r="AV23" s="127">
        <f t="shared" si="5"/>
        <v>8302</v>
      </c>
    </row>
    <row r="24" spans="1:48" x14ac:dyDescent="0.25">
      <c r="A24" s="136" t="s">
        <v>23</v>
      </c>
      <c r="B24" s="127">
        <v>2096.62</v>
      </c>
      <c r="C24" s="127">
        <v>2010</v>
      </c>
      <c r="D24" s="127">
        <v>2096.62</v>
      </c>
      <c r="E24" s="127">
        <v>2086</v>
      </c>
      <c r="F24" s="127">
        <v>2096.62</v>
      </c>
      <c r="G24" s="127">
        <v>2097</v>
      </c>
      <c r="H24" s="127">
        <f t="shared" si="6"/>
        <v>6289.86</v>
      </c>
      <c r="I24" s="128">
        <f t="shared" si="7"/>
        <v>-96.859999999999673</v>
      </c>
      <c r="J24" s="129"/>
      <c r="K24" s="129"/>
      <c r="L24" s="127">
        <f t="shared" si="0"/>
        <v>6193</v>
      </c>
      <c r="M24" s="130">
        <v>2096.62</v>
      </c>
      <c r="N24" s="131">
        <v>2090</v>
      </c>
      <c r="O24" s="113">
        <v>0</v>
      </c>
      <c r="P24" s="137">
        <v>0</v>
      </c>
      <c r="Q24" s="113">
        <v>0</v>
      </c>
      <c r="R24" s="137">
        <v>0</v>
      </c>
      <c r="S24" s="127">
        <f t="shared" si="8"/>
        <v>2096.62</v>
      </c>
      <c r="T24" s="127">
        <f t="shared" si="8"/>
        <v>2090</v>
      </c>
      <c r="U24" s="153">
        <f t="shared" si="9"/>
        <v>-6.6199999999998909</v>
      </c>
      <c r="V24" s="113">
        <v>0</v>
      </c>
      <c r="W24" s="113"/>
      <c r="X24" s="165">
        <f t="shared" si="10"/>
        <v>0</v>
      </c>
      <c r="Y24" s="132">
        <v>0</v>
      </c>
      <c r="Z24" s="170">
        <v>0</v>
      </c>
      <c r="AA24" s="163">
        <v>0</v>
      </c>
      <c r="AB24" s="170">
        <v>0</v>
      </c>
      <c r="AC24" s="163">
        <v>0</v>
      </c>
      <c r="AD24" s="132">
        <f t="shared" si="11"/>
        <v>0</v>
      </c>
      <c r="AE24" s="132">
        <v>0</v>
      </c>
      <c r="AF24" s="133">
        <f t="shared" si="12"/>
        <v>0</v>
      </c>
      <c r="AG24" s="113">
        <v>0</v>
      </c>
      <c r="AH24" s="113"/>
      <c r="AI24" s="132">
        <f t="shared" si="13"/>
        <v>0</v>
      </c>
      <c r="AJ24" s="113">
        <v>0</v>
      </c>
      <c r="AK24" s="132">
        <f t="shared" si="14"/>
        <v>0</v>
      </c>
      <c r="AL24" s="132"/>
      <c r="AM24" s="113">
        <v>0</v>
      </c>
      <c r="AN24" s="191">
        <f t="shared" si="15"/>
        <v>0</v>
      </c>
      <c r="AO24" s="195"/>
      <c r="AP24" s="137">
        <v>0</v>
      </c>
      <c r="AQ24" s="137"/>
      <c r="AR24" s="132">
        <f t="shared" si="1"/>
        <v>0</v>
      </c>
      <c r="AS24" s="133">
        <f t="shared" si="2"/>
        <v>0</v>
      </c>
      <c r="AT24" s="131">
        <f t="shared" si="3"/>
        <v>-6.6199999999998909</v>
      </c>
      <c r="AU24" s="131">
        <f t="shared" si="4"/>
        <v>0</v>
      </c>
      <c r="AV24" s="127">
        <f t="shared" si="5"/>
        <v>8283</v>
      </c>
    </row>
    <row r="25" spans="1:48" x14ac:dyDescent="0.25">
      <c r="A25" s="138" t="s">
        <v>24</v>
      </c>
      <c r="B25" s="127">
        <v>2096.62</v>
      </c>
      <c r="C25" s="127">
        <v>2061</v>
      </c>
      <c r="D25" s="127">
        <v>2096.62</v>
      </c>
      <c r="E25" s="127">
        <v>2080</v>
      </c>
      <c r="F25" s="127">
        <v>2096.62</v>
      </c>
      <c r="G25" s="127">
        <v>2078</v>
      </c>
      <c r="H25" s="127">
        <f t="shared" si="6"/>
        <v>6289.86</v>
      </c>
      <c r="I25" s="128">
        <f t="shared" si="7"/>
        <v>-70.859999999999673</v>
      </c>
      <c r="J25" s="129" t="s">
        <v>2</v>
      </c>
      <c r="K25" s="129" t="s">
        <v>7</v>
      </c>
      <c r="L25" s="127">
        <f t="shared" si="0"/>
        <v>6219</v>
      </c>
      <c r="M25" s="130">
        <v>2096.62</v>
      </c>
      <c r="N25" s="131">
        <v>2086</v>
      </c>
      <c r="O25" s="132">
        <v>2184.59</v>
      </c>
      <c r="P25" s="133">
        <v>2165</v>
      </c>
      <c r="Q25" s="132">
        <v>2184.59</v>
      </c>
      <c r="R25" s="133">
        <v>2179</v>
      </c>
      <c r="S25" s="127">
        <f t="shared" si="8"/>
        <v>6465.8</v>
      </c>
      <c r="T25" s="127">
        <f t="shared" si="8"/>
        <v>6430</v>
      </c>
      <c r="U25" s="153">
        <f t="shared" si="9"/>
        <v>-35.800000000000182</v>
      </c>
      <c r="V25" s="132">
        <v>2184.59</v>
      </c>
      <c r="W25" s="132">
        <v>333.14</v>
      </c>
      <c r="X25" s="165">
        <f t="shared" si="10"/>
        <v>2517.73</v>
      </c>
      <c r="Y25" s="132">
        <v>2501</v>
      </c>
      <c r="Z25" s="165">
        <v>2184.59</v>
      </c>
      <c r="AA25" s="129">
        <v>2168</v>
      </c>
      <c r="AB25" s="165">
        <v>2184.59</v>
      </c>
      <c r="AC25" s="129">
        <v>2184</v>
      </c>
      <c r="AD25" s="132">
        <f t="shared" si="11"/>
        <v>6886.91</v>
      </c>
      <c r="AE25" s="132">
        <v>6853</v>
      </c>
      <c r="AF25" s="133">
        <f t="shared" si="12"/>
        <v>-33.909999999999854</v>
      </c>
      <c r="AG25" s="132">
        <v>2184.59</v>
      </c>
      <c r="AH25" s="132">
        <v>420.21</v>
      </c>
      <c r="AI25" s="132">
        <f t="shared" si="13"/>
        <v>2604.8000000000002</v>
      </c>
      <c r="AJ25" s="132">
        <v>2149</v>
      </c>
      <c r="AK25" s="132">
        <f t="shared" si="14"/>
        <v>-455.80000000000018</v>
      </c>
      <c r="AL25" s="132"/>
      <c r="AM25" s="132">
        <v>2184.59</v>
      </c>
      <c r="AN25" s="191">
        <f t="shared" si="15"/>
        <v>2184.59</v>
      </c>
      <c r="AO25" s="195">
        <v>2174</v>
      </c>
      <c r="AP25" s="133">
        <v>2184.59</v>
      </c>
      <c r="AQ25" s="133"/>
      <c r="AR25" s="132">
        <f t="shared" si="1"/>
        <v>6518.18</v>
      </c>
      <c r="AS25" s="133">
        <f t="shared" si="2"/>
        <v>17476.72</v>
      </c>
      <c r="AT25" s="131">
        <f t="shared" si="3"/>
        <v>17704.560000000001</v>
      </c>
      <c r="AU25" s="131">
        <f t="shared" si="4"/>
        <v>17476.72</v>
      </c>
      <c r="AV25" s="127">
        <f t="shared" si="5"/>
        <v>26020.18</v>
      </c>
    </row>
    <row r="26" spans="1:48" x14ac:dyDescent="0.25">
      <c r="A26" s="135" t="s">
        <v>25</v>
      </c>
      <c r="B26" s="127">
        <v>2096.62</v>
      </c>
      <c r="C26" s="127">
        <v>2090</v>
      </c>
      <c r="D26" s="127">
        <v>2096.62</v>
      </c>
      <c r="E26" s="127">
        <v>2050</v>
      </c>
      <c r="F26" s="127">
        <v>2096.62</v>
      </c>
      <c r="G26" s="127">
        <v>1962</v>
      </c>
      <c r="H26" s="127">
        <f t="shared" si="6"/>
        <v>6289.86</v>
      </c>
      <c r="I26" s="128">
        <f t="shared" si="7"/>
        <v>-187.85999999999967</v>
      </c>
      <c r="J26" s="153" t="s">
        <v>2</v>
      </c>
      <c r="K26" s="153" t="s">
        <v>7</v>
      </c>
      <c r="L26" s="127">
        <f t="shared" si="0"/>
        <v>6102</v>
      </c>
      <c r="M26" s="130">
        <v>2096.62</v>
      </c>
      <c r="N26" s="131">
        <v>2082</v>
      </c>
      <c r="O26" s="132">
        <v>2184.59</v>
      </c>
      <c r="P26" s="133">
        <v>2182</v>
      </c>
      <c r="Q26" s="132">
        <v>2184.59</v>
      </c>
      <c r="R26" s="133">
        <v>2179</v>
      </c>
      <c r="S26" s="127">
        <f t="shared" si="8"/>
        <v>6465.8</v>
      </c>
      <c r="T26" s="127">
        <f t="shared" si="8"/>
        <v>6443</v>
      </c>
      <c r="U26" s="153">
        <f t="shared" si="9"/>
        <v>-22.800000000000182</v>
      </c>
      <c r="V26" s="132">
        <v>2184.59</v>
      </c>
      <c r="W26" s="132">
        <v>333.14</v>
      </c>
      <c r="X26" s="165">
        <f t="shared" si="10"/>
        <v>2517.73</v>
      </c>
      <c r="Y26" s="132">
        <v>2490</v>
      </c>
      <c r="Z26" s="165">
        <v>2184.59</v>
      </c>
      <c r="AA26" s="129">
        <v>2177</v>
      </c>
      <c r="AB26" s="165">
        <v>2184.59</v>
      </c>
      <c r="AC26" s="129">
        <v>2174</v>
      </c>
      <c r="AD26" s="132">
        <f t="shared" si="11"/>
        <v>6886.91</v>
      </c>
      <c r="AE26" s="132">
        <v>6841</v>
      </c>
      <c r="AF26" s="133">
        <f t="shared" si="12"/>
        <v>-45.909999999999854</v>
      </c>
      <c r="AG26" s="132">
        <v>2184.59</v>
      </c>
      <c r="AH26" s="132"/>
      <c r="AI26" s="132">
        <f t="shared" si="13"/>
        <v>2184.59</v>
      </c>
      <c r="AJ26" s="132">
        <v>2175</v>
      </c>
      <c r="AK26" s="177">
        <f t="shared" si="14"/>
        <v>-9.5900000000001455</v>
      </c>
      <c r="AL26" s="177">
        <v>74.16</v>
      </c>
      <c r="AM26" s="132">
        <v>2184.59</v>
      </c>
      <c r="AN26" s="191">
        <f t="shared" si="15"/>
        <v>2258.75</v>
      </c>
      <c r="AO26" s="195">
        <v>2181</v>
      </c>
      <c r="AP26" s="133">
        <v>2184.59</v>
      </c>
      <c r="AQ26" s="133"/>
      <c r="AR26" s="132">
        <f t="shared" si="1"/>
        <v>6618.34</v>
      </c>
      <c r="AS26" s="133">
        <f t="shared" si="2"/>
        <v>17476.72</v>
      </c>
      <c r="AT26" s="131">
        <f t="shared" si="3"/>
        <v>17805.72</v>
      </c>
      <c r="AU26" s="131">
        <f t="shared" si="4"/>
        <v>17476.72</v>
      </c>
      <c r="AV26" s="127">
        <f t="shared" si="5"/>
        <v>26004.34</v>
      </c>
    </row>
    <row r="27" spans="1:48" x14ac:dyDescent="0.25">
      <c r="A27" s="135" t="s">
        <v>26</v>
      </c>
      <c r="B27" s="127">
        <v>1397.75</v>
      </c>
      <c r="C27" s="127">
        <v>1393.8</v>
      </c>
      <c r="D27" s="127">
        <v>1397.75</v>
      </c>
      <c r="E27" s="127">
        <v>1334.8</v>
      </c>
      <c r="F27" s="127">
        <v>1397.75</v>
      </c>
      <c r="G27" s="127">
        <v>1388.2</v>
      </c>
      <c r="H27" s="127">
        <f t="shared" si="6"/>
        <v>4193.25</v>
      </c>
      <c r="I27" s="128">
        <f t="shared" si="7"/>
        <v>-76.449999999999818</v>
      </c>
      <c r="J27" s="133" t="s">
        <v>2</v>
      </c>
      <c r="K27" s="133" t="s">
        <v>3</v>
      </c>
      <c r="L27" s="127">
        <f t="shared" si="0"/>
        <v>4116.8</v>
      </c>
      <c r="M27" s="130">
        <v>1397.75</v>
      </c>
      <c r="N27" s="131"/>
      <c r="O27" s="132">
        <v>1456.39</v>
      </c>
      <c r="P27" s="133">
        <v>1427.4</v>
      </c>
      <c r="Q27" s="132">
        <v>1456.39</v>
      </c>
      <c r="R27" s="133">
        <v>846</v>
      </c>
      <c r="S27" s="127">
        <f t="shared" si="8"/>
        <v>4310.5300000000007</v>
      </c>
      <c r="T27" s="127">
        <f t="shared" si="8"/>
        <v>2273.4</v>
      </c>
      <c r="U27" s="153">
        <f t="shared" si="9"/>
        <v>-2037.1300000000006</v>
      </c>
      <c r="V27" s="132">
        <v>1456.39</v>
      </c>
      <c r="W27" s="132"/>
      <c r="X27" s="165">
        <f t="shared" si="10"/>
        <v>1456.39</v>
      </c>
      <c r="Y27" s="132">
        <v>1437.8</v>
      </c>
      <c r="Z27" s="165">
        <v>1456.39</v>
      </c>
      <c r="AA27" s="129">
        <v>1420.8</v>
      </c>
      <c r="AB27" s="165">
        <v>1456.39</v>
      </c>
      <c r="AC27" s="129">
        <v>1430.8</v>
      </c>
      <c r="AD27" s="132">
        <f t="shared" si="11"/>
        <v>4369.17</v>
      </c>
      <c r="AE27" s="132">
        <v>4289.3999999999996</v>
      </c>
      <c r="AF27" s="133">
        <f t="shared" si="12"/>
        <v>-79.770000000000437</v>
      </c>
      <c r="AG27" s="132">
        <v>1456.39</v>
      </c>
      <c r="AH27" s="132"/>
      <c r="AI27" s="132">
        <f t="shared" si="13"/>
        <v>1456.39</v>
      </c>
      <c r="AJ27" s="132">
        <v>1453.8</v>
      </c>
      <c r="AK27" s="177">
        <f t="shared" si="14"/>
        <v>-2.5900000000001455</v>
      </c>
      <c r="AL27" s="177">
        <v>49.44</v>
      </c>
      <c r="AM27" s="132">
        <v>1456.39</v>
      </c>
      <c r="AN27" s="191">
        <f t="shared" si="15"/>
        <v>1505.8300000000002</v>
      </c>
      <c r="AO27" s="195">
        <v>1451</v>
      </c>
      <c r="AP27" s="133">
        <v>1456.39</v>
      </c>
      <c r="AQ27" s="133"/>
      <c r="AR27" s="132">
        <f t="shared" si="1"/>
        <v>4416.0200000000004</v>
      </c>
      <c r="AS27" s="133">
        <f t="shared" si="2"/>
        <v>11651.119999999999</v>
      </c>
      <c r="AT27" s="131">
        <f t="shared" si="3"/>
        <v>9581.07</v>
      </c>
      <c r="AU27" s="131">
        <f t="shared" si="4"/>
        <v>11651.12</v>
      </c>
      <c r="AV27" s="127">
        <f t="shared" si="5"/>
        <v>15095.62</v>
      </c>
    </row>
    <row r="28" spans="1:48" x14ac:dyDescent="0.25">
      <c r="A28" s="135" t="s">
        <v>27</v>
      </c>
      <c r="B28" s="127">
        <v>2096.62</v>
      </c>
      <c r="C28" s="127">
        <v>2044</v>
      </c>
      <c r="D28" s="127">
        <v>2096.62</v>
      </c>
      <c r="E28" s="127">
        <v>2081</v>
      </c>
      <c r="F28" s="127">
        <v>2096.62</v>
      </c>
      <c r="G28" s="127">
        <v>2068</v>
      </c>
      <c r="H28" s="127">
        <f t="shared" si="6"/>
        <v>6289.86</v>
      </c>
      <c r="I28" s="128">
        <f t="shared" si="7"/>
        <v>-96.859999999999673</v>
      </c>
      <c r="J28" s="153" t="s">
        <v>2</v>
      </c>
      <c r="K28" s="153" t="s">
        <v>7</v>
      </c>
      <c r="L28" s="127">
        <f t="shared" si="0"/>
        <v>6193</v>
      </c>
      <c r="M28" s="130">
        <v>2096.62</v>
      </c>
      <c r="N28" s="131">
        <v>2065</v>
      </c>
      <c r="O28" s="132">
        <v>2184.59</v>
      </c>
      <c r="P28" s="133">
        <v>2182</v>
      </c>
      <c r="Q28" s="132">
        <v>2184.59</v>
      </c>
      <c r="R28" s="133">
        <v>2184</v>
      </c>
      <c r="S28" s="127">
        <f t="shared" si="8"/>
        <v>6465.8</v>
      </c>
      <c r="T28" s="127">
        <f t="shared" si="8"/>
        <v>6431</v>
      </c>
      <c r="U28" s="153">
        <f t="shared" si="9"/>
        <v>-34.800000000000182</v>
      </c>
      <c r="V28" s="132">
        <v>2184.59</v>
      </c>
      <c r="W28" s="132">
        <v>333.14</v>
      </c>
      <c r="X28" s="165">
        <f t="shared" si="10"/>
        <v>2517.73</v>
      </c>
      <c r="Y28" s="132">
        <v>2171</v>
      </c>
      <c r="Z28" s="165">
        <v>2184.59</v>
      </c>
      <c r="AA28" s="129">
        <v>2184</v>
      </c>
      <c r="AB28" s="165">
        <v>2184.59</v>
      </c>
      <c r="AC28" s="129">
        <v>2153</v>
      </c>
      <c r="AD28" s="132">
        <f t="shared" si="11"/>
        <v>6886.91</v>
      </c>
      <c r="AE28" s="132">
        <v>6508</v>
      </c>
      <c r="AF28" s="133">
        <f t="shared" si="12"/>
        <v>-378.90999999999985</v>
      </c>
      <c r="AG28" s="132">
        <v>2184.59</v>
      </c>
      <c r="AH28" s="132"/>
      <c r="AI28" s="132">
        <f t="shared" si="13"/>
        <v>2184.59</v>
      </c>
      <c r="AJ28" s="132">
        <v>2172</v>
      </c>
      <c r="AK28" s="177">
        <f t="shared" si="14"/>
        <v>-12.590000000000146</v>
      </c>
      <c r="AL28" s="177">
        <v>74.16</v>
      </c>
      <c r="AM28" s="132">
        <v>2184.59</v>
      </c>
      <c r="AN28" s="191">
        <f t="shared" si="15"/>
        <v>2258.75</v>
      </c>
      <c r="AO28" s="195">
        <v>2254</v>
      </c>
      <c r="AP28" s="133">
        <v>2184.59</v>
      </c>
      <c r="AQ28" s="133"/>
      <c r="AR28" s="132">
        <f t="shared" si="1"/>
        <v>6615.34</v>
      </c>
      <c r="AS28" s="133">
        <f t="shared" si="2"/>
        <v>17476.72</v>
      </c>
      <c r="AT28" s="131">
        <f t="shared" si="3"/>
        <v>17457.72</v>
      </c>
      <c r="AU28" s="131">
        <f t="shared" si="4"/>
        <v>17476.72</v>
      </c>
      <c r="AV28" s="127">
        <f t="shared" si="5"/>
        <v>25747.34</v>
      </c>
    </row>
    <row r="29" spans="1:48" x14ac:dyDescent="0.25">
      <c r="A29" s="135" t="s">
        <v>28</v>
      </c>
      <c r="B29" s="127">
        <v>1397.75</v>
      </c>
      <c r="C29" s="127">
        <v>1311</v>
      </c>
      <c r="D29" s="127">
        <v>1397.75</v>
      </c>
      <c r="E29" s="127">
        <v>1363</v>
      </c>
      <c r="F29" s="127">
        <v>1397.75</v>
      </c>
      <c r="G29" s="127">
        <v>1333</v>
      </c>
      <c r="H29" s="127">
        <f t="shared" si="6"/>
        <v>4193.25</v>
      </c>
      <c r="I29" s="128">
        <f t="shared" si="7"/>
        <v>-186.25</v>
      </c>
      <c r="J29" s="133" t="s">
        <v>2</v>
      </c>
      <c r="K29" s="133" t="s">
        <v>3</v>
      </c>
      <c r="L29" s="127">
        <f t="shared" si="0"/>
        <v>4007</v>
      </c>
      <c r="M29" s="130">
        <v>1397.75</v>
      </c>
      <c r="N29" s="131">
        <v>1380</v>
      </c>
      <c r="O29" s="132">
        <v>1456.39</v>
      </c>
      <c r="P29" s="133">
        <v>1433</v>
      </c>
      <c r="Q29" s="132">
        <v>1456.39</v>
      </c>
      <c r="R29" s="133">
        <v>1437</v>
      </c>
      <c r="S29" s="127">
        <f t="shared" si="8"/>
        <v>4310.5300000000007</v>
      </c>
      <c r="T29" s="127">
        <f t="shared" si="8"/>
        <v>4250</v>
      </c>
      <c r="U29" s="153">
        <f t="shared" si="9"/>
        <v>-60.530000000000655</v>
      </c>
      <c r="V29" s="132">
        <v>1456.39</v>
      </c>
      <c r="W29" s="132"/>
      <c r="X29" s="165">
        <f t="shared" si="10"/>
        <v>1456.39</v>
      </c>
      <c r="Y29" s="132">
        <v>1327</v>
      </c>
      <c r="Z29" s="165">
        <v>1456.39</v>
      </c>
      <c r="AA29" s="129">
        <v>1455</v>
      </c>
      <c r="AB29" s="165">
        <v>1456.39</v>
      </c>
      <c r="AC29" s="129">
        <v>1443</v>
      </c>
      <c r="AD29" s="132">
        <f t="shared" si="11"/>
        <v>4369.17</v>
      </c>
      <c r="AE29" s="132">
        <v>4225</v>
      </c>
      <c r="AF29" s="133">
        <f t="shared" si="12"/>
        <v>-144.17000000000007</v>
      </c>
      <c r="AG29" s="132">
        <v>1456.39</v>
      </c>
      <c r="AH29" s="132"/>
      <c r="AI29" s="132">
        <f t="shared" si="13"/>
        <v>1456.39</v>
      </c>
      <c r="AJ29" s="132">
        <v>1439.4</v>
      </c>
      <c r="AK29" s="177">
        <f t="shared" si="14"/>
        <v>-16.990000000000009</v>
      </c>
      <c r="AL29" s="177">
        <v>49.44</v>
      </c>
      <c r="AM29" s="132">
        <v>1456.39</v>
      </c>
      <c r="AN29" s="191">
        <f t="shared" si="15"/>
        <v>1505.8300000000002</v>
      </c>
      <c r="AO29" s="195">
        <v>1419</v>
      </c>
      <c r="AP29" s="133">
        <v>1456.39</v>
      </c>
      <c r="AQ29" s="133"/>
      <c r="AR29" s="132">
        <f t="shared" si="1"/>
        <v>4401.6200000000008</v>
      </c>
      <c r="AS29" s="133">
        <f t="shared" si="2"/>
        <v>11651.119999999999</v>
      </c>
      <c r="AT29" s="131">
        <f t="shared" si="3"/>
        <v>11478.870000000003</v>
      </c>
      <c r="AU29" s="131">
        <f t="shared" si="4"/>
        <v>11651.12</v>
      </c>
      <c r="AV29" s="127">
        <f t="shared" si="5"/>
        <v>16883.620000000003</v>
      </c>
    </row>
    <row r="30" spans="1:48" x14ac:dyDescent="0.25">
      <c r="A30" s="135" t="s">
        <v>29</v>
      </c>
      <c r="B30" s="127">
        <v>2096.62</v>
      </c>
      <c r="C30" s="127">
        <v>2057</v>
      </c>
      <c r="D30" s="127">
        <v>2096.62</v>
      </c>
      <c r="E30" s="127">
        <v>2037.8</v>
      </c>
      <c r="F30" s="127">
        <v>2096.62</v>
      </c>
      <c r="G30" s="127">
        <v>2080</v>
      </c>
      <c r="H30" s="127">
        <f t="shared" si="6"/>
        <v>6289.86</v>
      </c>
      <c r="I30" s="128">
        <f t="shared" si="7"/>
        <v>-115.05999999999949</v>
      </c>
      <c r="J30" s="153" t="s">
        <v>2</v>
      </c>
      <c r="K30" s="153" t="s">
        <v>7</v>
      </c>
      <c r="L30" s="127">
        <f t="shared" si="0"/>
        <v>6174.8</v>
      </c>
      <c r="M30" s="130">
        <v>2096.62</v>
      </c>
      <c r="N30" s="131">
        <v>1950</v>
      </c>
      <c r="O30" s="132">
        <v>2184.59</v>
      </c>
      <c r="P30" s="133">
        <v>2142</v>
      </c>
      <c r="Q30" s="132">
        <v>2184.59</v>
      </c>
      <c r="R30" s="133">
        <v>2178</v>
      </c>
      <c r="S30" s="127">
        <f t="shared" si="8"/>
        <v>6465.8</v>
      </c>
      <c r="T30" s="127">
        <f t="shared" si="8"/>
        <v>6270</v>
      </c>
      <c r="U30" s="153">
        <f t="shared" si="9"/>
        <v>-195.80000000000018</v>
      </c>
      <c r="V30" s="132">
        <v>2184.59</v>
      </c>
      <c r="W30" s="132"/>
      <c r="X30" s="165">
        <f t="shared" si="10"/>
        <v>2184.59</v>
      </c>
      <c r="Y30" s="132">
        <v>2152</v>
      </c>
      <c r="Z30" s="165">
        <v>2184.59</v>
      </c>
      <c r="AA30" s="129">
        <v>2158</v>
      </c>
      <c r="AB30" s="165">
        <v>2184.59</v>
      </c>
      <c r="AC30" s="129">
        <v>2177</v>
      </c>
      <c r="AD30" s="132">
        <f t="shared" si="11"/>
        <v>6553.77</v>
      </c>
      <c r="AE30" s="132">
        <v>6487</v>
      </c>
      <c r="AF30" s="133">
        <f t="shared" si="12"/>
        <v>-66.770000000000437</v>
      </c>
      <c r="AG30" s="132">
        <v>2184.59</v>
      </c>
      <c r="AH30" s="132"/>
      <c r="AI30" s="132">
        <f t="shared" si="13"/>
        <v>2184.59</v>
      </c>
      <c r="AJ30" s="132">
        <v>2184</v>
      </c>
      <c r="AK30" s="177">
        <f t="shared" si="14"/>
        <v>-0.59000000000014552</v>
      </c>
      <c r="AL30" s="177">
        <v>74.16</v>
      </c>
      <c r="AM30" s="132">
        <v>2184.59</v>
      </c>
      <c r="AN30" s="191">
        <f t="shared" si="15"/>
        <v>2258.75</v>
      </c>
      <c r="AO30" s="195">
        <v>6456</v>
      </c>
      <c r="AP30" s="133">
        <v>2184.59</v>
      </c>
      <c r="AQ30" s="133"/>
      <c r="AR30" s="132">
        <f t="shared" si="1"/>
        <v>6627.34</v>
      </c>
      <c r="AS30" s="133">
        <f t="shared" si="2"/>
        <v>17476.72</v>
      </c>
      <c r="AT30" s="131">
        <f t="shared" si="3"/>
        <v>17287.72</v>
      </c>
      <c r="AU30" s="131">
        <f t="shared" si="4"/>
        <v>17476.72</v>
      </c>
      <c r="AV30" s="127">
        <f t="shared" si="5"/>
        <v>25559.14</v>
      </c>
    </row>
    <row r="31" spans="1:48" x14ac:dyDescent="0.25">
      <c r="A31" s="135" t="s">
        <v>30</v>
      </c>
      <c r="B31" s="127">
        <v>2096.62</v>
      </c>
      <c r="C31" s="127">
        <v>2038</v>
      </c>
      <c r="D31" s="127">
        <v>2096.62</v>
      </c>
      <c r="E31" s="127">
        <v>2090</v>
      </c>
      <c r="F31" s="127">
        <v>2096.62</v>
      </c>
      <c r="G31" s="127">
        <v>2092</v>
      </c>
      <c r="H31" s="127">
        <f t="shared" si="6"/>
        <v>6289.86</v>
      </c>
      <c r="I31" s="128">
        <f t="shared" si="7"/>
        <v>-69.859999999999673</v>
      </c>
      <c r="J31" s="153" t="s">
        <v>2</v>
      </c>
      <c r="K31" s="153" t="s">
        <v>7</v>
      </c>
      <c r="L31" s="127">
        <f t="shared" si="0"/>
        <v>6220</v>
      </c>
      <c r="M31" s="130">
        <v>2096.62</v>
      </c>
      <c r="N31" s="131">
        <v>1959</v>
      </c>
      <c r="O31" s="132">
        <v>2184.59</v>
      </c>
      <c r="P31" s="133">
        <v>2178</v>
      </c>
      <c r="Q31" s="132">
        <v>2184.59</v>
      </c>
      <c r="R31" s="133">
        <v>2147</v>
      </c>
      <c r="S31" s="127">
        <f t="shared" si="8"/>
        <v>6465.8</v>
      </c>
      <c r="T31" s="127">
        <f t="shared" si="8"/>
        <v>6284</v>
      </c>
      <c r="U31" s="153">
        <f t="shared" si="9"/>
        <v>-181.80000000000018</v>
      </c>
      <c r="V31" s="132">
        <v>2184.59</v>
      </c>
      <c r="W31" s="132"/>
      <c r="X31" s="165">
        <f t="shared" si="10"/>
        <v>2184.59</v>
      </c>
      <c r="Y31" s="132">
        <v>2128</v>
      </c>
      <c r="Z31" s="165">
        <v>2184.59</v>
      </c>
      <c r="AA31" s="129">
        <v>2153</v>
      </c>
      <c r="AB31" s="165">
        <v>2184.59</v>
      </c>
      <c r="AC31" s="129">
        <v>2172</v>
      </c>
      <c r="AD31" s="132">
        <f t="shared" si="11"/>
        <v>6553.77</v>
      </c>
      <c r="AE31" s="132">
        <v>6453</v>
      </c>
      <c r="AF31" s="133">
        <f t="shared" si="12"/>
        <v>-100.77000000000044</v>
      </c>
      <c r="AG31" s="132">
        <v>2184.59</v>
      </c>
      <c r="AH31" s="132"/>
      <c r="AI31" s="132">
        <f t="shared" si="13"/>
        <v>2184.59</v>
      </c>
      <c r="AJ31" s="132">
        <v>2172</v>
      </c>
      <c r="AK31" s="177">
        <f t="shared" si="14"/>
        <v>-12.590000000000146</v>
      </c>
      <c r="AL31" s="177">
        <v>74.16</v>
      </c>
      <c r="AM31" s="132">
        <v>2184.59</v>
      </c>
      <c r="AN31" s="191">
        <f t="shared" si="15"/>
        <v>2258.75</v>
      </c>
      <c r="AO31" s="195"/>
      <c r="AP31" s="133">
        <v>2184.59</v>
      </c>
      <c r="AQ31" s="133"/>
      <c r="AR31" s="132">
        <f t="shared" si="1"/>
        <v>6615.34</v>
      </c>
      <c r="AS31" s="133">
        <f t="shared" si="2"/>
        <v>17476.72</v>
      </c>
      <c r="AT31" s="131">
        <f t="shared" si="3"/>
        <v>17255.72</v>
      </c>
      <c r="AU31" s="131">
        <f t="shared" si="4"/>
        <v>17476.72</v>
      </c>
      <c r="AV31" s="127">
        <f t="shared" si="5"/>
        <v>25572.34</v>
      </c>
    </row>
    <row r="32" spans="1:48" x14ac:dyDescent="0.25">
      <c r="A32" s="138" t="s">
        <v>131</v>
      </c>
      <c r="B32" s="127">
        <v>2096.62</v>
      </c>
      <c r="C32" s="127">
        <v>2083</v>
      </c>
      <c r="D32" s="127">
        <v>2096.62</v>
      </c>
      <c r="E32" s="127">
        <v>2018</v>
      </c>
      <c r="F32" s="127">
        <v>2096.62</v>
      </c>
      <c r="G32" s="127">
        <v>2093</v>
      </c>
      <c r="H32" s="127">
        <f t="shared" si="6"/>
        <v>6289.86</v>
      </c>
      <c r="I32" s="128">
        <f t="shared" si="7"/>
        <v>-95.859999999999673</v>
      </c>
      <c r="J32" s="153" t="s">
        <v>2</v>
      </c>
      <c r="K32" s="153" t="s">
        <v>7</v>
      </c>
      <c r="L32" s="127">
        <f t="shared" si="0"/>
        <v>6194</v>
      </c>
      <c r="M32" s="130">
        <v>2096.62</v>
      </c>
      <c r="N32" s="131">
        <v>1969</v>
      </c>
      <c r="O32" s="132">
        <v>2184.59</v>
      </c>
      <c r="P32" s="133">
        <v>2049</v>
      </c>
      <c r="Q32" s="132">
        <v>2184.59</v>
      </c>
      <c r="R32" s="133">
        <v>2178</v>
      </c>
      <c r="S32" s="127">
        <f t="shared" si="8"/>
        <v>6465.8</v>
      </c>
      <c r="T32" s="127">
        <f t="shared" si="8"/>
        <v>6196</v>
      </c>
      <c r="U32" s="153">
        <f t="shared" si="9"/>
        <v>-269.80000000000018</v>
      </c>
      <c r="V32" s="132">
        <v>2184.59</v>
      </c>
      <c r="W32" s="132"/>
      <c r="X32" s="165">
        <f t="shared" si="10"/>
        <v>2184.59</v>
      </c>
      <c r="Y32" s="132">
        <v>2169</v>
      </c>
      <c r="Z32" s="165">
        <v>2184.59</v>
      </c>
      <c r="AA32" s="129">
        <v>2151</v>
      </c>
      <c r="AB32" s="165">
        <v>2184.59</v>
      </c>
      <c r="AC32" s="129">
        <v>2182</v>
      </c>
      <c r="AD32" s="132">
        <f t="shared" si="11"/>
        <v>6553.77</v>
      </c>
      <c r="AE32" s="132">
        <v>6502</v>
      </c>
      <c r="AF32" s="133">
        <f t="shared" si="12"/>
        <v>-51.770000000000437</v>
      </c>
      <c r="AG32" s="132">
        <v>2184.59</v>
      </c>
      <c r="AH32" s="132"/>
      <c r="AI32" s="132">
        <f t="shared" si="13"/>
        <v>2184.59</v>
      </c>
      <c r="AJ32" s="132">
        <v>2163</v>
      </c>
      <c r="AK32" s="177">
        <f t="shared" si="14"/>
        <v>-21.590000000000146</v>
      </c>
      <c r="AL32" s="177">
        <v>74.16</v>
      </c>
      <c r="AM32" s="132">
        <v>2184.59</v>
      </c>
      <c r="AN32" s="191">
        <f t="shared" si="15"/>
        <v>2258.75</v>
      </c>
      <c r="AO32" s="195"/>
      <c r="AP32" s="133">
        <v>2184.59</v>
      </c>
      <c r="AQ32" s="133"/>
      <c r="AR32" s="132">
        <f t="shared" si="1"/>
        <v>6606.34</v>
      </c>
      <c r="AS32" s="133">
        <f t="shared" si="2"/>
        <v>17476.72</v>
      </c>
      <c r="AT32" s="131">
        <f t="shared" si="3"/>
        <v>17207.72</v>
      </c>
      <c r="AU32" s="131">
        <f t="shared" si="4"/>
        <v>17476.72</v>
      </c>
      <c r="AV32" s="127">
        <f t="shared" si="5"/>
        <v>25498.34</v>
      </c>
    </row>
    <row r="33" spans="1:48" x14ac:dyDescent="0.25">
      <c r="A33" s="138" t="s">
        <v>32</v>
      </c>
      <c r="B33" s="127">
        <v>2096.62</v>
      </c>
      <c r="C33" s="127">
        <v>2094</v>
      </c>
      <c r="D33" s="127">
        <v>2096.62</v>
      </c>
      <c r="E33" s="127">
        <v>2094</v>
      </c>
      <c r="F33" s="127">
        <v>2096.62</v>
      </c>
      <c r="G33" s="127">
        <v>2072</v>
      </c>
      <c r="H33" s="127">
        <f t="shared" si="6"/>
        <v>6289.86</v>
      </c>
      <c r="I33" s="128">
        <f t="shared" si="7"/>
        <v>-29.859999999999673</v>
      </c>
      <c r="J33" s="129" t="s">
        <v>2</v>
      </c>
      <c r="K33" s="129" t="s">
        <v>7</v>
      </c>
      <c r="L33" s="127">
        <f t="shared" si="0"/>
        <v>6260</v>
      </c>
      <c r="M33" s="130">
        <v>2096.62</v>
      </c>
      <c r="N33" s="131">
        <v>2090</v>
      </c>
      <c r="O33" s="132">
        <v>2184.59</v>
      </c>
      <c r="P33" s="133">
        <v>2182</v>
      </c>
      <c r="Q33" s="132">
        <v>2184.59</v>
      </c>
      <c r="R33" s="133">
        <v>2051</v>
      </c>
      <c r="S33" s="127">
        <f t="shared" si="8"/>
        <v>6465.8</v>
      </c>
      <c r="T33" s="127">
        <f t="shared" si="8"/>
        <v>6323</v>
      </c>
      <c r="U33" s="153">
        <f t="shared" si="9"/>
        <v>-142.80000000000018</v>
      </c>
      <c r="V33" s="132">
        <v>2184.59</v>
      </c>
      <c r="W33" s="132"/>
      <c r="X33" s="165">
        <f t="shared" si="10"/>
        <v>2184.59</v>
      </c>
      <c r="Y33" s="132">
        <v>2180</v>
      </c>
      <c r="Z33" s="165">
        <v>2184.59</v>
      </c>
      <c r="AA33" s="129">
        <v>2184</v>
      </c>
      <c r="AB33" s="165">
        <v>2184.59</v>
      </c>
      <c r="AC33" s="129">
        <v>2178</v>
      </c>
      <c r="AD33" s="132">
        <f t="shared" si="11"/>
        <v>6553.77</v>
      </c>
      <c r="AE33" s="132">
        <v>6542</v>
      </c>
      <c r="AF33" s="133">
        <f t="shared" si="12"/>
        <v>-11.770000000000437</v>
      </c>
      <c r="AG33" s="132">
        <v>2184.59</v>
      </c>
      <c r="AH33" s="132">
        <v>420.21</v>
      </c>
      <c r="AI33" s="132">
        <f t="shared" si="13"/>
        <v>2604.8000000000002</v>
      </c>
      <c r="AJ33" s="132">
        <v>2629</v>
      </c>
      <c r="AK33" s="171">
        <f t="shared" si="14"/>
        <v>24.199999999999818</v>
      </c>
      <c r="AL33" s="171"/>
      <c r="AM33" s="132">
        <v>2184.59</v>
      </c>
      <c r="AN33" s="191">
        <f t="shared" si="15"/>
        <v>2184.59</v>
      </c>
      <c r="AO33" s="195">
        <v>7089</v>
      </c>
      <c r="AP33" s="133">
        <v>2184.59</v>
      </c>
      <c r="AQ33" s="133"/>
      <c r="AR33" s="132">
        <f t="shared" si="1"/>
        <v>6998.18</v>
      </c>
      <c r="AS33" s="133">
        <f t="shared" si="2"/>
        <v>17476.72</v>
      </c>
      <c r="AT33" s="131">
        <f t="shared" si="3"/>
        <v>17766.560000000001</v>
      </c>
      <c r="AU33" s="131">
        <f t="shared" si="4"/>
        <v>17476.72</v>
      </c>
      <c r="AV33" s="127">
        <f t="shared" si="5"/>
        <v>26123.18</v>
      </c>
    </row>
    <row r="34" spans="1:48" x14ac:dyDescent="0.25">
      <c r="A34" s="135" t="s">
        <v>33</v>
      </c>
      <c r="B34" s="127">
        <v>2620.77</v>
      </c>
      <c r="C34" s="127">
        <v>2619</v>
      </c>
      <c r="D34" s="127">
        <v>2620.77</v>
      </c>
      <c r="E34" s="127">
        <v>2613</v>
      </c>
      <c r="F34" s="127">
        <v>2620.77</v>
      </c>
      <c r="G34" s="127">
        <v>2620</v>
      </c>
      <c r="H34" s="127">
        <f t="shared" si="6"/>
        <v>7862.3099999999995</v>
      </c>
      <c r="I34" s="128">
        <f t="shared" si="7"/>
        <v>-10.309999999999491</v>
      </c>
      <c r="J34" s="184" t="s">
        <v>5</v>
      </c>
      <c r="K34" s="184" t="s">
        <v>7</v>
      </c>
      <c r="L34" s="127">
        <f t="shared" si="0"/>
        <v>7852</v>
      </c>
      <c r="M34" s="130">
        <v>2620.77</v>
      </c>
      <c r="N34" s="131">
        <v>2620</v>
      </c>
      <c r="O34" s="132">
        <v>2730.74</v>
      </c>
      <c r="P34" s="133">
        <v>2729</v>
      </c>
      <c r="Q34" s="132">
        <v>2730.74</v>
      </c>
      <c r="R34" s="133">
        <v>2729</v>
      </c>
      <c r="S34" s="127">
        <f t="shared" si="8"/>
        <v>8082.25</v>
      </c>
      <c r="T34" s="127">
        <f t="shared" si="8"/>
        <v>8078</v>
      </c>
      <c r="U34" s="153">
        <f t="shared" si="9"/>
        <v>-4.25</v>
      </c>
      <c r="V34" s="132">
        <v>2730.74</v>
      </c>
      <c r="W34" s="132">
        <v>333.14</v>
      </c>
      <c r="X34" s="165">
        <f t="shared" si="10"/>
        <v>3063.8799999999997</v>
      </c>
      <c r="Y34" s="132">
        <v>2730</v>
      </c>
      <c r="Z34" s="165">
        <v>2730.74</v>
      </c>
      <c r="AA34" s="129">
        <v>2730</v>
      </c>
      <c r="AB34" s="165">
        <v>2730.74</v>
      </c>
      <c r="AC34" s="129">
        <v>2726</v>
      </c>
      <c r="AD34" s="132">
        <f t="shared" si="11"/>
        <v>8525.3599999999988</v>
      </c>
      <c r="AE34" s="132">
        <v>8186</v>
      </c>
      <c r="AF34" s="133">
        <f t="shared" si="12"/>
        <v>-339.35999999999876</v>
      </c>
      <c r="AG34" s="132">
        <v>2730.74</v>
      </c>
      <c r="AH34" s="132"/>
      <c r="AI34" s="132">
        <f t="shared" si="13"/>
        <v>2730.74</v>
      </c>
      <c r="AJ34" s="132">
        <v>2704</v>
      </c>
      <c r="AK34" s="177">
        <f t="shared" si="14"/>
        <v>-26.739999999999782</v>
      </c>
      <c r="AL34" s="177">
        <v>92.72</v>
      </c>
      <c r="AM34" s="132">
        <v>2730.74</v>
      </c>
      <c r="AN34" s="191">
        <f t="shared" si="15"/>
        <v>2823.4599999999996</v>
      </c>
      <c r="AO34" s="195"/>
      <c r="AP34" s="133">
        <v>2730.74</v>
      </c>
      <c r="AQ34" s="133"/>
      <c r="AR34" s="132">
        <f t="shared" si="1"/>
        <v>8258.1999999999989</v>
      </c>
      <c r="AS34" s="133">
        <f t="shared" si="2"/>
        <v>21845.919999999998</v>
      </c>
      <c r="AT34" s="131">
        <f t="shared" si="3"/>
        <v>21901.429999999997</v>
      </c>
      <c r="AU34" s="131">
        <f t="shared" si="4"/>
        <v>21845.919999999998</v>
      </c>
      <c r="AV34" s="127">
        <f t="shared" si="5"/>
        <v>32374.199999999997</v>
      </c>
    </row>
    <row r="35" spans="1:48" x14ac:dyDescent="0.25">
      <c r="A35" s="135" t="s">
        <v>78</v>
      </c>
      <c r="B35" s="127"/>
      <c r="C35" s="127"/>
      <c r="D35" s="127"/>
      <c r="E35" s="127"/>
      <c r="F35" s="127"/>
      <c r="G35" s="127"/>
      <c r="H35" s="127"/>
      <c r="I35" s="128"/>
      <c r="J35" s="129" t="s">
        <v>2</v>
      </c>
      <c r="K35" s="129" t="s">
        <v>7</v>
      </c>
      <c r="L35" s="127">
        <v>0</v>
      </c>
      <c r="M35" s="130">
        <v>0</v>
      </c>
      <c r="N35" s="131">
        <v>0</v>
      </c>
      <c r="O35" s="132">
        <v>2184.59</v>
      </c>
      <c r="P35" s="133">
        <v>2184</v>
      </c>
      <c r="Q35" s="132">
        <v>2184.59</v>
      </c>
      <c r="R35" s="133">
        <v>2183</v>
      </c>
      <c r="S35" s="127">
        <f t="shared" si="8"/>
        <v>4369.18</v>
      </c>
      <c r="T35" s="127">
        <f t="shared" si="8"/>
        <v>4367</v>
      </c>
      <c r="U35" s="153">
        <f t="shared" si="9"/>
        <v>-2.180000000000291</v>
      </c>
      <c r="V35" s="132">
        <v>2184.59</v>
      </c>
      <c r="W35" s="132">
        <v>416.42</v>
      </c>
      <c r="X35" s="165">
        <f t="shared" si="10"/>
        <v>2601.0100000000002</v>
      </c>
      <c r="Y35" s="132">
        <v>2180</v>
      </c>
      <c r="Z35" s="165">
        <v>0</v>
      </c>
      <c r="AA35" s="129">
        <v>0</v>
      </c>
      <c r="AB35" s="165">
        <v>0</v>
      </c>
      <c r="AC35" s="129">
        <v>0</v>
      </c>
      <c r="AD35" s="132">
        <f t="shared" si="11"/>
        <v>2601.0100000000002</v>
      </c>
      <c r="AE35" s="132">
        <v>2180</v>
      </c>
      <c r="AF35" s="133">
        <f t="shared" si="12"/>
        <v>-421.01000000000022</v>
      </c>
      <c r="AG35" s="132">
        <v>0</v>
      </c>
      <c r="AH35" s="132"/>
      <c r="AI35" s="132">
        <f t="shared" si="13"/>
        <v>0</v>
      </c>
      <c r="AJ35" s="132">
        <v>0</v>
      </c>
      <c r="AK35" s="132">
        <f t="shared" si="14"/>
        <v>0</v>
      </c>
      <c r="AL35" s="132"/>
      <c r="AM35" s="132">
        <v>0</v>
      </c>
      <c r="AN35" s="191">
        <f t="shared" si="15"/>
        <v>0</v>
      </c>
      <c r="AO35" s="195"/>
      <c r="AP35" s="133">
        <v>0</v>
      </c>
      <c r="AQ35" s="133"/>
      <c r="AR35" s="132">
        <f t="shared" si="1"/>
        <v>0</v>
      </c>
      <c r="AS35" s="133">
        <f t="shared" si="2"/>
        <v>6553.77</v>
      </c>
      <c r="AT35" s="131">
        <f t="shared" si="3"/>
        <v>6547</v>
      </c>
      <c r="AU35" s="131">
        <f t="shared" si="4"/>
        <v>17476.72</v>
      </c>
      <c r="AV35" s="127">
        <f t="shared" si="5"/>
        <v>6547</v>
      </c>
    </row>
    <row r="36" spans="1:48" x14ac:dyDescent="0.25">
      <c r="A36" s="138" t="s">
        <v>115</v>
      </c>
      <c r="B36" s="127"/>
      <c r="C36" s="127"/>
      <c r="D36" s="127"/>
      <c r="E36" s="127"/>
      <c r="F36" s="127"/>
      <c r="G36" s="127"/>
      <c r="H36" s="127"/>
      <c r="I36" s="128"/>
      <c r="J36" s="153" t="s">
        <v>121</v>
      </c>
      <c r="K36" s="153" t="s">
        <v>7</v>
      </c>
      <c r="L36" s="127">
        <v>0</v>
      </c>
      <c r="M36" s="130"/>
      <c r="N36" s="131"/>
      <c r="O36" s="132"/>
      <c r="P36" s="133"/>
      <c r="Q36" s="132"/>
      <c r="R36" s="133"/>
      <c r="S36" s="127"/>
      <c r="T36" s="127">
        <v>0</v>
      </c>
      <c r="U36" s="153"/>
      <c r="V36" s="132"/>
      <c r="W36" s="132"/>
      <c r="X36" s="165">
        <v>0</v>
      </c>
      <c r="Y36" s="132">
        <v>0</v>
      </c>
      <c r="Z36" s="165">
        <v>2184.59</v>
      </c>
      <c r="AA36" s="129">
        <v>2182</v>
      </c>
      <c r="AB36" s="165">
        <v>2184.59</v>
      </c>
      <c r="AC36" s="129">
        <v>2179</v>
      </c>
      <c r="AD36" s="132">
        <f t="shared" si="11"/>
        <v>4369.18</v>
      </c>
      <c r="AE36" s="132">
        <v>4361</v>
      </c>
      <c r="AF36" s="133">
        <f t="shared" si="12"/>
        <v>-8.180000000000291</v>
      </c>
      <c r="AG36" s="132">
        <v>2184.59</v>
      </c>
      <c r="AH36" s="132">
        <v>420.21</v>
      </c>
      <c r="AI36" s="132">
        <f t="shared" si="13"/>
        <v>2604.8000000000002</v>
      </c>
      <c r="AJ36" s="132">
        <v>2605</v>
      </c>
      <c r="AK36" s="177">
        <f t="shared" si="14"/>
        <v>0.1999999999998181</v>
      </c>
      <c r="AL36" s="177">
        <v>74.16</v>
      </c>
      <c r="AM36" s="132">
        <v>2184.59</v>
      </c>
      <c r="AN36" s="191">
        <f t="shared" si="15"/>
        <v>2258.75</v>
      </c>
      <c r="AO36" s="195"/>
      <c r="AP36" s="133">
        <v>2184.59</v>
      </c>
      <c r="AQ36" s="133"/>
      <c r="AR36" s="132">
        <f t="shared" si="1"/>
        <v>7048.34</v>
      </c>
      <c r="AS36" s="133"/>
      <c r="AT36" s="131"/>
      <c r="AU36" s="131"/>
      <c r="AV36" s="127">
        <f t="shared" si="5"/>
        <v>11409.34</v>
      </c>
    </row>
    <row r="37" spans="1:48" x14ac:dyDescent="0.25">
      <c r="A37" s="138" t="s">
        <v>34</v>
      </c>
      <c r="B37" s="127">
        <v>2096.62</v>
      </c>
      <c r="C37" s="127">
        <v>2096</v>
      </c>
      <c r="D37" s="127">
        <v>2096.62</v>
      </c>
      <c r="E37" s="127">
        <v>2096</v>
      </c>
      <c r="F37" s="127">
        <v>2096.62</v>
      </c>
      <c r="G37" s="127">
        <v>2094</v>
      </c>
      <c r="H37" s="127">
        <f t="shared" si="6"/>
        <v>6289.86</v>
      </c>
      <c r="I37" s="128">
        <f t="shared" si="7"/>
        <v>-3.8599999999996726</v>
      </c>
      <c r="J37" s="153" t="s">
        <v>2</v>
      </c>
      <c r="K37" s="153" t="s">
        <v>7</v>
      </c>
      <c r="L37" s="127">
        <f t="shared" ref="L37:L42" si="16">C37+E37+G37</f>
        <v>6286</v>
      </c>
      <c r="M37" s="130">
        <v>2096.62</v>
      </c>
      <c r="N37" s="131">
        <v>2083</v>
      </c>
      <c r="O37" s="132">
        <v>2184.59</v>
      </c>
      <c r="P37" s="133">
        <v>2165</v>
      </c>
      <c r="Q37" s="132">
        <v>2184.59</v>
      </c>
      <c r="R37" s="133">
        <v>2168</v>
      </c>
      <c r="S37" s="127">
        <f t="shared" si="8"/>
        <v>6465.8</v>
      </c>
      <c r="T37" s="127">
        <f t="shared" si="8"/>
        <v>6416</v>
      </c>
      <c r="U37" s="153">
        <f t="shared" si="9"/>
        <v>-49.800000000000182</v>
      </c>
      <c r="V37" s="132">
        <v>2184.59</v>
      </c>
      <c r="W37" s="132"/>
      <c r="X37" s="165">
        <f t="shared" si="10"/>
        <v>2184.59</v>
      </c>
      <c r="Y37" s="132">
        <v>2182</v>
      </c>
      <c r="Z37" s="165">
        <v>2184.59</v>
      </c>
      <c r="AA37" s="129">
        <v>2182</v>
      </c>
      <c r="AB37" s="165">
        <v>2184.59</v>
      </c>
      <c r="AC37" s="129">
        <v>2174</v>
      </c>
      <c r="AD37" s="132">
        <f t="shared" si="11"/>
        <v>6553.77</v>
      </c>
      <c r="AE37" s="132">
        <v>6538</v>
      </c>
      <c r="AF37" s="133">
        <f t="shared" si="12"/>
        <v>-15.770000000000437</v>
      </c>
      <c r="AG37" s="132">
        <v>2184.59</v>
      </c>
      <c r="AH37" s="132">
        <v>420.21</v>
      </c>
      <c r="AI37" s="132">
        <f t="shared" si="13"/>
        <v>2604.8000000000002</v>
      </c>
      <c r="AJ37" s="132">
        <v>2598</v>
      </c>
      <c r="AK37" s="177">
        <f t="shared" si="14"/>
        <v>-6.8000000000001819</v>
      </c>
      <c r="AL37" s="177">
        <v>74.16</v>
      </c>
      <c r="AM37" s="132">
        <v>2184.59</v>
      </c>
      <c r="AN37" s="191">
        <f t="shared" si="15"/>
        <v>2258.75</v>
      </c>
      <c r="AO37" s="195">
        <v>2253</v>
      </c>
      <c r="AP37" s="133">
        <v>2184.59</v>
      </c>
      <c r="AQ37" s="133"/>
      <c r="AR37" s="132">
        <f t="shared" si="1"/>
        <v>7041.34</v>
      </c>
      <c r="AS37" s="133">
        <f t="shared" ref="AS37:AS50" si="17">O37+Q37+V37+Z37+AB37+AG37+AM37+AP37</f>
        <v>17476.72</v>
      </c>
      <c r="AT37" s="131">
        <f t="shared" ref="AT37:AT50" si="18">AV37-L37-M37</f>
        <v>17898.72</v>
      </c>
      <c r="AU37" s="131">
        <f t="shared" ref="AU37:AU50" si="19">O37*8</f>
        <v>17476.72</v>
      </c>
      <c r="AV37" s="127">
        <f t="shared" si="5"/>
        <v>26281.34</v>
      </c>
    </row>
    <row r="38" spans="1:48" x14ac:dyDescent="0.25">
      <c r="A38" s="138" t="s">
        <v>35</v>
      </c>
      <c r="B38" s="127">
        <v>2620.77</v>
      </c>
      <c r="C38" s="127">
        <v>2604</v>
      </c>
      <c r="D38" s="127">
        <v>2620.77</v>
      </c>
      <c r="E38" s="127">
        <v>2610</v>
      </c>
      <c r="F38" s="127">
        <v>2620.77</v>
      </c>
      <c r="G38" s="127">
        <v>2615</v>
      </c>
      <c r="H38" s="127">
        <f t="shared" si="6"/>
        <v>7862.3099999999995</v>
      </c>
      <c r="I38" s="128">
        <f t="shared" si="7"/>
        <v>-33.309999999999491</v>
      </c>
      <c r="J38" s="184" t="s">
        <v>5</v>
      </c>
      <c r="K38" s="184" t="s">
        <v>7</v>
      </c>
      <c r="L38" s="127">
        <f t="shared" si="16"/>
        <v>7829</v>
      </c>
      <c r="M38" s="130">
        <v>2620.77</v>
      </c>
      <c r="N38" s="131">
        <v>2605</v>
      </c>
      <c r="O38" s="132">
        <v>2730.74</v>
      </c>
      <c r="P38" s="133">
        <v>2700</v>
      </c>
      <c r="Q38" s="132">
        <v>2730.74</v>
      </c>
      <c r="R38" s="133">
        <v>2700</v>
      </c>
      <c r="S38" s="127">
        <f t="shared" si="8"/>
        <v>8082.25</v>
      </c>
      <c r="T38" s="127">
        <f t="shared" si="8"/>
        <v>8005</v>
      </c>
      <c r="U38" s="153">
        <f t="shared" si="9"/>
        <v>-77.25</v>
      </c>
      <c r="V38" s="132">
        <v>2730.74</v>
      </c>
      <c r="W38" s="132"/>
      <c r="X38" s="165">
        <f t="shared" si="10"/>
        <v>2730.74</v>
      </c>
      <c r="Y38" s="132">
        <v>2692</v>
      </c>
      <c r="Z38" s="165">
        <v>2730.74</v>
      </c>
      <c r="AA38" s="129">
        <v>2728</v>
      </c>
      <c r="AB38" s="165">
        <v>2730.74</v>
      </c>
      <c r="AC38" s="129">
        <v>2725</v>
      </c>
      <c r="AD38" s="132">
        <f t="shared" si="11"/>
        <v>8192.2199999999993</v>
      </c>
      <c r="AE38" s="132">
        <v>8145</v>
      </c>
      <c r="AF38" s="133">
        <f t="shared" si="12"/>
        <v>-47.219999999999345</v>
      </c>
      <c r="AG38" s="132">
        <v>2730.74</v>
      </c>
      <c r="AH38" s="132"/>
      <c r="AI38" s="132">
        <f t="shared" si="13"/>
        <v>2730.74</v>
      </c>
      <c r="AJ38" s="132">
        <v>2726</v>
      </c>
      <c r="AK38" s="177">
        <f t="shared" si="14"/>
        <v>-4.7399999999997817</v>
      </c>
      <c r="AL38" s="177">
        <v>92.72</v>
      </c>
      <c r="AM38" s="132">
        <v>2730.74</v>
      </c>
      <c r="AN38" s="191">
        <f t="shared" si="15"/>
        <v>2823.4599999999996</v>
      </c>
      <c r="AO38" s="195">
        <v>2722</v>
      </c>
      <c r="AP38" s="133">
        <v>0</v>
      </c>
      <c r="AQ38" s="133"/>
      <c r="AR38" s="132">
        <f t="shared" si="1"/>
        <v>5549.4599999999991</v>
      </c>
      <c r="AS38" s="133">
        <f t="shared" si="17"/>
        <v>19115.18</v>
      </c>
      <c r="AT38" s="131">
        <f t="shared" si="18"/>
        <v>19078.689999999999</v>
      </c>
      <c r="AU38" s="131">
        <f t="shared" si="19"/>
        <v>21845.919999999998</v>
      </c>
      <c r="AV38" s="127">
        <f t="shared" si="5"/>
        <v>29528.46</v>
      </c>
    </row>
    <row r="39" spans="1:48" x14ac:dyDescent="0.25">
      <c r="A39" s="138" t="s">
        <v>36</v>
      </c>
      <c r="B39" s="127">
        <v>2096.62</v>
      </c>
      <c r="C39" s="127">
        <v>2082</v>
      </c>
      <c r="D39" s="127">
        <v>2096.62</v>
      </c>
      <c r="E39" s="127">
        <v>2094</v>
      </c>
      <c r="F39" s="127">
        <v>2096.62</v>
      </c>
      <c r="G39" s="127">
        <v>2081.1999999999998</v>
      </c>
      <c r="H39" s="127">
        <f t="shared" si="6"/>
        <v>6289.86</v>
      </c>
      <c r="I39" s="128">
        <f t="shared" si="7"/>
        <v>-32.659999999999854</v>
      </c>
      <c r="J39" s="153" t="s">
        <v>2</v>
      </c>
      <c r="K39" s="153" t="s">
        <v>7</v>
      </c>
      <c r="L39" s="127">
        <f t="shared" si="16"/>
        <v>6257.2</v>
      </c>
      <c r="M39" s="130">
        <v>2096.62</v>
      </c>
      <c r="N39" s="131">
        <v>2080.8000000000002</v>
      </c>
      <c r="O39" s="132">
        <v>2184.59</v>
      </c>
      <c r="P39" s="133">
        <v>2179.8000000000002</v>
      </c>
      <c r="Q39" s="132">
        <v>2184.59</v>
      </c>
      <c r="R39" s="133">
        <v>2177</v>
      </c>
      <c r="S39" s="127">
        <f t="shared" si="8"/>
        <v>6465.8</v>
      </c>
      <c r="T39" s="127">
        <f t="shared" si="8"/>
        <v>6437.6</v>
      </c>
      <c r="U39" s="153">
        <f t="shared" si="9"/>
        <v>-28.199999999999818</v>
      </c>
      <c r="V39" s="132">
        <v>2184.59</v>
      </c>
      <c r="W39" s="132">
        <v>333.14</v>
      </c>
      <c r="X39" s="165">
        <f t="shared" si="10"/>
        <v>2517.73</v>
      </c>
      <c r="Y39" s="132">
        <v>2508.6</v>
      </c>
      <c r="Z39" s="165">
        <v>2184.59</v>
      </c>
      <c r="AA39" s="129">
        <v>2163</v>
      </c>
      <c r="AB39" s="165">
        <v>2184.59</v>
      </c>
      <c r="AC39" s="129">
        <v>2181</v>
      </c>
      <c r="AD39" s="132">
        <f t="shared" si="11"/>
        <v>6886.91</v>
      </c>
      <c r="AE39" s="132">
        <v>6852.6</v>
      </c>
      <c r="AF39" s="133">
        <f t="shared" si="12"/>
        <v>-34.309999999999491</v>
      </c>
      <c r="AG39" s="132">
        <v>2184.59</v>
      </c>
      <c r="AH39" s="132">
        <v>420.21</v>
      </c>
      <c r="AI39" s="132">
        <f t="shared" si="13"/>
        <v>2604.8000000000002</v>
      </c>
      <c r="AJ39" s="132">
        <v>2577.8000000000002</v>
      </c>
      <c r="AK39" s="177">
        <f t="shared" si="14"/>
        <v>-27</v>
      </c>
      <c r="AL39" s="177">
        <v>74.16</v>
      </c>
      <c r="AM39" s="132">
        <v>2184.59</v>
      </c>
      <c r="AN39" s="191">
        <f t="shared" si="15"/>
        <v>2258.75</v>
      </c>
      <c r="AO39" s="195">
        <v>2174.8000000000002</v>
      </c>
      <c r="AP39" s="133">
        <v>2184.59</v>
      </c>
      <c r="AQ39" s="133"/>
      <c r="AR39" s="132">
        <f t="shared" si="1"/>
        <v>7021.14</v>
      </c>
      <c r="AS39" s="133">
        <f t="shared" si="17"/>
        <v>17476.72</v>
      </c>
      <c r="AT39" s="131">
        <f t="shared" si="18"/>
        <v>18214.72</v>
      </c>
      <c r="AU39" s="131">
        <f t="shared" si="19"/>
        <v>17476.72</v>
      </c>
      <c r="AV39" s="127">
        <f t="shared" si="5"/>
        <v>26568.54</v>
      </c>
    </row>
    <row r="40" spans="1:48" x14ac:dyDescent="0.25">
      <c r="A40" s="180" t="s">
        <v>88</v>
      </c>
      <c r="B40" s="127">
        <v>2096.62</v>
      </c>
      <c r="C40" s="127">
        <v>2096</v>
      </c>
      <c r="D40" s="127">
        <v>2096.62</v>
      </c>
      <c r="E40" s="127">
        <v>2096</v>
      </c>
      <c r="F40" s="127">
        <v>2096.62</v>
      </c>
      <c r="G40" s="127">
        <v>2096</v>
      </c>
      <c r="H40" s="127">
        <f t="shared" si="6"/>
        <v>6289.86</v>
      </c>
      <c r="I40" s="128">
        <f t="shared" si="7"/>
        <v>-1.8599999999996726</v>
      </c>
      <c r="J40" s="129" t="s">
        <v>2</v>
      </c>
      <c r="K40" s="129" t="s">
        <v>7</v>
      </c>
      <c r="L40" s="127">
        <f t="shared" si="16"/>
        <v>6288</v>
      </c>
      <c r="M40" s="130">
        <v>2096.62</v>
      </c>
      <c r="N40" s="131">
        <v>2096</v>
      </c>
      <c r="O40" s="132">
        <v>2184.59</v>
      </c>
      <c r="P40" s="133">
        <v>2184</v>
      </c>
      <c r="Q40" s="132">
        <v>2184.59</v>
      </c>
      <c r="R40" s="133">
        <v>2184</v>
      </c>
      <c r="S40" s="127">
        <f t="shared" si="8"/>
        <v>6465.8</v>
      </c>
      <c r="T40" s="127">
        <f t="shared" si="8"/>
        <v>6464</v>
      </c>
      <c r="U40" s="153">
        <f t="shared" si="9"/>
        <v>-1.8000000000001819</v>
      </c>
      <c r="V40" s="132">
        <v>2184.59</v>
      </c>
      <c r="W40" s="132">
        <v>333.14</v>
      </c>
      <c r="X40" s="165">
        <f t="shared" si="10"/>
        <v>2517.73</v>
      </c>
      <c r="Y40" s="132">
        <v>2515</v>
      </c>
      <c r="Z40" s="165">
        <v>2184.59</v>
      </c>
      <c r="AA40" s="129">
        <v>2184</v>
      </c>
      <c r="AB40" s="165">
        <v>2184.59</v>
      </c>
      <c r="AC40" s="129">
        <v>2184</v>
      </c>
      <c r="AD40" s="132">
        <f t="shared" si="11"/>
        <v>6886.91</v>
      </c>
      <c r="AE40" s="132">
        <v>6883</v>
      </c>
      <c r="AF40" s="133">
        <f t="shared" si="12"/>
        <v>-3.9099999999998545</v>
      </c>
      <c r="AG40" s="132">
        <v>2184.59</v>
      </c>
      <c r="AH40" s="132">
        <v>420.21</v>
      </c>
      <c r="AI40" s="132">
        <f t="shared" si="13"/>
        <v>2604.8000000000002</v>
      </c>
      <c r="AJ40" s="132">
        <v>2184</v>
      </c>
      <c r="AK40" s="132">
        <f t="shared" si="14"/>
        <v>-420.80000000000018</v>
      </c>
      <c r="AL40" s="132"/>
      <c r="AM40" s="132">
        <v>2184.59</v>
      </c>
      <c r="AN40" s="191">
        <f t="shared" si="15"/>
        <v>2184.59</v>
      </c>
      <c r="AO40" s="195">
        <v>2184</v>
      </c>
      <c r="AP40" s="133">
        <v>2184.59</v>
      </c>
      <c r="AQ40" s="133"/>
      <c r="AR40" s="132">
        <f t="shared" si="1"/>
        <v>6553.18</v>
      </c>
      <c r="AS40" s="133">
        <f t="shared" si="17"/>
        <v>17476.72</v>
      </c>
      <c r="AT40" s="131">
        <f t="shared" si="18"/>
        <v>17803.560000000001</v>
      </c>
      <c r="AU40" s="131">
        <f t="shared" si="19"/>
        <v>17476.72</v>
      </c>
      <c r="AV40" s="127">
        <f t="shared" si="5"/>
        <v>26188.18</v>
      </c>
    </row>
    <row r="41" spans="1:48" x14ac:dyDescent="0.25">
      <c r="A41" s="139" t="s">
        <v>38</v>
      </c>
      <c r="B41" s="127">
        <v>2096.62</v>
      </c>
      <c r="C41" s="127">
        <v>2082</v>
      </c>
      <c r="D41" s="127">
        <v>2096.62</v>
      </c>
      <c r="E41" s="127">
        <v>2089</v>
      </c>
      <c r="F41" s="127">
        <v>2096.62</v>
      </c>
      <c r="G41" s="127">
        <v>1942</v>
      </c>
      <c r="H41" s="127">
        <f t="shared" si="6"/>
        <v>6289.86</v>
      </c>
      <c r="I41" s="128">
        <f t="shared" si="7"/>
        <v>-176.85999999999967</v>
      </c>
      <c r="J41" s="153" t="s">
        <v>2</v>
      </c>
      <c r="K41" s="153" t="s">
        <v>7</v>
      </c>
      <c r="L41" s="127">
        <f t="shared" si="16"/>
        <v>6113</v>
      </c>
      <c r="M41" s="130">
        <v>2096.62</v>
      </c>
      <c r="N41" s="131">
        <v>2089</v>
      </c>
      <c r="O41" s="132">
        <v>2184.59</v>
      </c>
      <c r="P41" s="133">
        <v>2181.8000000000002</v>
      </c>
      <c r="Q41" s="132">
        <v>2184.59</v>
      </c>
      <c r="R41" s="133">
        <v>2184</v>
      </c>
      <c r="S41" s="127">
        <f t="shared" si="8"/>
        <v>6465.8</v>
      </c>
      <c r="T41" s="127">
        <f t="shared" si="8"/>
        <v>6454.8</v>
      </c>
      <c r="U41" s="153">
        <f t="shared" si="9"/>
        <v>-11</v>
      </c>
      <c r="V41" s="132">
        <v>2184.59</v>
      </c>
      <c r="W41" s="132">
        <v>333.14</v>
      </c>
      <c r="X41" s="165">
        <f t="shared" si="10"/>
        <v>2517.73</v>
      </c>
      <c r="Y41" s="132">
        <v>2364</v>
      </c>
      <c r="Z41" s="165">
        <v>2184.59</v>
      </c>
      <c r="AA41" s="129">
        <v>2162.8000000000002</v>
      </c>
      <c r="AB41" s="165">
        <v>2184.59</v>
      </c>
      <c r="AC41" s="129">
        <v>2176</v>
      </c>
      <c r="AD41" s="132">
        <f t="shared" si="11"/>
        <v>6886.91</v>
      </c>
      <c r="AE41" s="132">
        <v>6702.8</v>
      </c>
      <c r="AF41" s="133">
        <f t="shared" si="12"/>
        <v>-184.10999999999967</v>
      </c>
      <c r="AG41" s="132">
        <v>2184.59</v>
      </c>
      <c r="AH41" s="132"/>
      <c r="AI41" s="132">
        <f t="shared" si="13"/>
        <v>2184.59</v>
      </c>
      <c r="AJ41" s="132">
        <v>2181.8000000000002</v>
      </c>
      <c r="AK41" s="177">
        <f t="shared" si="14"/>
        <v>-2.7899999999999636</v>
      </c>
      <c r="AL41" s="177">
        <v>74.16</v>
      </c>
      <c r="AM41" s="132">
        <v>2184.59</v>
      </c>
      <c r="AN41" s="191">
        <f t="shared" si="15"/>
        <v>2258.75</v>
      </c>
      <c r="AO41" s="195">
        <v>2249</v>
      </c>
      <c r="AP41" s="133">
        <v>2184.59</v>
      </c>
      <c r="AQ41" s="133"/>
      <c r="AR41" s="132">
        <f t="shared" si="1"/>
        <v>6625.14</v>
      </c>
      <c r="AS41" s="133">
        <f t="shared" si="17"/>
        <v>17476.72</v>
      </c>
      <c r="AT41" s="131">
        <f t="shared" si="18"/>
        <v>17686.12</v>
      </c>
      <c r="AU41" s="131">
        <f t="shared" si="19"/>
        <v>17476.72</v>
      </c>
      <c r="AV41" s="127">
        <f t="shared" si="5"/>
        <v>25895.739999999998</v>
      </c>
    </row>
    <row r="42" spans="1:48" x14ac:dyDescent="0.25">
      <c r="A42" s="174" t="s">
        <v>79</v>
      </c>
      <c r="B42" s="127">
        <v>1397.75</v>
      </c>
      <c r="C42" s="127">
        <v>1393</v>
      </c>
      <c r="D42" s="127">
        <v>1397.75</v>
      </c>
      <c r="E42" s="127">
        <v>1394</v>
      </c>
      <c r="F42" s="127">
        <v>1397.75</v>
      </c>
      <c r="G42" s="127">
        <v>1396</v>
      </c>
      <c r="H42" s="127">
        <f t="shared" si="6"/>
        <v>4193.25</v>
      </c>
      <c r="I42" s="128">
        <f t="shared" si="7"/>
        <v>-10.25</v>
      </c>
      <c r="J42" s="129" t="s">
        <v>2</v>
      </c>
      <c r="K42" s="129" t="s">
        <v>3</v>
      </c>
      <c r="L42" s="127">
        <f t="shared" si="16"/>
        <v>4183</v>
      </c>
      <c r="M42" s="130">
        <v>1397.75</v>
      </c>
      <c r="N42" s="131">
        <v>1394</v>
      </c>
      <c r="O42" s="132">
        <v>1456.39</v>
      </c>
      <c r="P42" s="133">
        <v>1063.5999999999999</v>
      </c>
      <c r="Q42" s="132">
        <v>1456.39</v>
      </c>
      <c r="R42" s="133">
        <v>1450</v>
      </c>
      <c r="S42" s="127">
        <f t="shared" si="8"/>
        <v>4310.5300000000007</v>
      </c>
      <c r="T42" s="127">
        <f t="shared" si="8"/>
        <v>3907.6</v>
      </c>
      <c r="U42" s="153">
        <f t="shared" si="9"/>
        <v>-402.93000000000075</v>
      </c>
      <c r="V42" s="132">
        <v>1456.39</v>
      </c>
      <c r="W42" s="132"/>
      <c r="X42" s="165">
        <f t="shared" si="10"/>
        <v>1456.39</v>
      </c>
      <c r="Y42" s="132">
        <v>1452</v>
      </c>
      <c r="Z42" s="165">
        <v>1456.39</v>
      </c>
      <c r="AA42" s="129">
        <v>1451</v>
      </c>
      <c r="AB42" s="165">
        <v>1456.39</v>
      </c>
      <c r="AC42" s="129">
        <v>1443</v>
      </c>
      <c r="AD42" s="132">
        <f t="shared" si="11"/>
        <v>4369.17</v>
      </c>
      <c r="AE42" s="132">
        <v>4346</v>
      </c>
      <c r="AF42" s="133">
        <f t="shared" si="12"/>
        <v>-23.170000000000073</v>
      </c>
      <c r="AG42" s="132">
        <v>1456.39</v>
      </c>
      <c r="AH42" s="132">
        <v>280.14</v>
      </c>
      <c r="AI42" s="132">
        <f t="shared" si="13"/>
        <v>1736.5300000000002</v>
      </c>
      <c r="AJ42" s="132">
        <v>1746</v>
      </c>
      <c r="AK42" s="171">
        <f t="shared" si="14"/>
        <v>9.4699999999997999</v>
      </c>
      <c r="AL42" s="171"/>
      <c r="AM42" s="132">
        <v>1456.39</v>
      </c>
      <c r="AN42" s="191">
        <f t="shared" si="15"/>
        <v>1456.39</v>
      </c>
      <c r="AO42" s="195">
        <v>4802.2</v>
      </c>
      <c r="AP42" s="133">
        <v>1456.39</v>
      </c>
      <c r="AQ42" s="133"/>
      <c r="AR42" s="132">
        <f t="shared" si="1"/>
        <v>4658.7800000000007</v>
      </c>
      <c r="AS42" s="133">
        <f t="shared" si="17"/>
        <v>11651.119999999999</v>
      </c>
      <c r="AT42" s="131">
        <f t="shared" si="18"/>
        <v>11514.630000000001</v>
      </c>
      <c r="AU42" s="131">
        <f t="shared" si="19"/>
        <v>11651.12</v>
      </c>
      <c r="AV42" s="127">
        <f t="shared" si="5"/>
        <v>17095.38</v>
      </c>
    </row>
    <row r="43" spans="1:48" x14ac:dyDescent="0.25">
      <c r="A43" s="139" t="s">
        <v>80</v>
      </c>
      <c r="B43" s="127"/>
      <c r="C43" s="127"/>
      <c r="D43" s="127"/>
      <c r="E43" s="127"/>
      <c r="F43" s="127"/>
      <c r="G43" s="127"/>
      <c r="H43" s="127"/>
      <c r="I43" s="128"/>
      <c r="J43" s="128" t="s">
        <v>5</v>
      </c>
      <c r="K43" s="128" t="s">
        <v>3</v>
      </c>
      <c r="L43" s="127">
        <v>0</v>
      </c>
      <c r="M43" s="130">
        <v>0</v>
      </c>
      <c r="N43" s="131">
        <v>0</v>
      </c>
      <c r="O43" s="132">
        <v>1820.49</v>
      </c>
      <c r="P43" s="133">
        <v>1810.8</v>
      </c>
      <c r="Q43" s="132">
        <v>1820.49</v>
      </c>
      <c r="R43" s="133">
        <v>1820.4</v>
      </c>
      <c r="S43" s="127">
        <f t="shared" si="8"/>
        <v>3640.98</v>
      </c>
      <c r="T43" s="127">
        <f t="shared" si="8"/>
        <v>3631.2</v>
      </c>
      <c r="U43" s="153">
        <f t="shared" si="9"/>
        <v>-9.7800000000002001</v>
      </c>
      <c r="V43" s="132">
        <v>1820.49</v>
      </c>
      <c r="W43" s="132">
        <v>222.09</v>
      </c>
      <c r="X43" s="165">
        <f t="shared" si="10"/>
        <v>2042.58</v>
      </c>
      <c r="Y43" s="132">
        <v>2039.8</v>
      </c>
      <c r="Z43" s="165">
        <v>1820.49</v>
      </c>
      <c r="AA43" s="129">
        <v>1816.2</v>
      </c>
      <c r="AB43" s="165">
        <v>1820.49</v>
      </c>
      <c r="AC43" s="129">
        <v>1786</v>
      </c>
      <c r="AD43" s="132">
        <f t="shared" si="11"/>
        <v>5683.5599999999995</v>
      </c>
      <c r="AE43" s="132">
        <v>5642</v>
      </c>
      <c r="AF43" s="133">
        <f t="shared" si="12"/>
        <v>-41.559999999999491</v>
      </c>
      <c r="AG43" s="132">
        <v>1820.49</v>
      </c>
      <c r="AH43" s="132"/>
      <c r="AI43" s="132">
        <f t="shared" si="13"/>
        <v>1820.49</v>
      </c>
      <c r="AJ43" s="132">
        <v>1814</v>
      </c>
      <c r="AK43" s="177">
        <f t="shared" si="14"/>
        <v>-6.4900000000000091</v>
      </c>
      <c r="AL43" s="177">
        <v>61.81</v>
      </c>
      <c r="AM43" s="132">
        <v>1820.49</v>
      </c>
      <c r="AN43" s="191">
        <f t="shared" si="15"/>
        <v>1882.3</v>
      </c>
      <c r="AO43" s="195"/>
      <c r="AP43" s="133">
        <v>1820.49</v>
      </c>
      <c r="AQ43" s="133"/>
      <c r="AR43" s="132">
        <f t="shared" si="1"/>
        <v>5516.79</v>
      </c>
      <c r="AS43" s="133">
        <f t="shared" si="17"/>
        <v>14563.92</v>
      </c>
      <c r="AT43" s="131">
        <f t="shared" si="18"/>
        <v>14789.990000000002</v>
      </c>
      <c r="AU43" s="131">
        <f t="shared" si="19"/>
        <v>14563.92</v>
      </c>
      <c r="AV43" s="127">
        <f t="shared" si="5"/>
        <v>14789.990000000002</v>
      </c>
    </row>
    <row r="44" spans="1:48" x14ac:dyDescent="0.25">
      <c r="A44" s="174" t="s">
        <v>81</v>
      </c>
      <c r="B44" s="127"/>
      <c r="C44" s="127"/>
      <c r="D44" s="127"/>
      <c r="E44" s="127"/>
      <c r="F44" s="127"/>
      <c r="G44" s="127"/>
      <c r="H44" s="127"/>
      <c r="I44" s="128"/>
      <c r="J44" s="133" t="s">
        <v>2</v>
      </c>
      <c r="K44" s="133" t="s">
        <v>3</v>
      </c>
      <c r="L44" s="127">
        <v>0</v>
      </c>
      <c r="M44" s="130">
        <v>0</v>
      </c>
      <c r="N44" s="131">
        <v>0</v>
      </c>
      <c r="O44" s="132">
        <v>1456.39</v>
      </c>
      <c r="P44" s="133">
        <v>1456</v>
      </c>
      <c r="Q44" s="132">
        <v>1456.39</v>
      </c>
      <c r="R44" s="133">
        <v>1449</v>
      </c>
      <c r="S44" s="127">
        <f t="shared" si="8"/>
        <v>2912.78</v>
      </c>
      <c r="T44" s="127">
        <f t="shared" si="8"/>
        <v>2905</v>
      </c>
      <c r="U44" s="153">
        <f t="shared" si="9"/>
        <v>-7.7800000000002001</v>
      </c>
      <c r="V44" s="132">
        <v>1456.39</v>
      </c>
      <c r="W44" s="132">
        <v>277.62</v>
      </c>
      <c r="X44" s="165">
        <f t="shared" si="10"/>
        <v>1734.0100000000002</v>
      </c>
      <c r="Y44" s="132">
        <v>1731</v>
      </c>
      <c r="Z44" s="165">
        <v>1456.39</v>
      </c>
      <c r="AA44" s="129">
        <v>1449</v>
      </c>
      <c r="AB44" s="165">
        <v>1456.39</v>
      </c>
      <c r="AC44" s="129">
        <v>1449</v>
      </c>
      <c r="AD44" s="132">
        <f t="shared" si="11"/>
        <v>4646.7900000000009</v>
      </c>
      <c r="AE44" s="132">
        <v>4629</v>
      </c>
      <c r="AF44" s="133">
        <f t="shared" si="12"/>
        <v>-17.790000000000873</v>
      </c>
      <c r="AG44" s="132">
        <v>1456.39</v>
      </c>
      <c r="AH44" s="132">
        <v>280.14</v>
      </c>
      <c r="AI44" s="132">
        <f t="shared" si="13"/>
        <v>1736.5300000000002</v>
      </c>
      <c r="AJ44" s="132">
        <v>1728.4</v>
      </c>
      <c r="AK44" s="177">
        <f t="shared" si="14"/>
        <v>-8.1300000000001091</v>
      </c>
      <c r="AL44" s="177">
        <v>49.44</v>
      </c>
      <c r="AM44" s="132">
        <v>1456.39</v>
      </c>
      <c r="AN44" s="191">
        <f t="shared" si="15"/>
        <v>1505.8300000000002</v>
      </c>
      <c r="AO44" s="195"/>
      <c r="AP44" s="133">
        <v>1456.39</v>
      </c>
      <c r="AQ44" s="133"/>
      <c r="AR44" s="132">
        <f t="shared" si="1"/>
        <v>4690.6200000000008</v>
      </c>
      <c r="AS44" s="133">
        <f t="shared" si="17"/>
        <v>11651.119999999999</v>
      </c>
      <c r="AT44" s="131">
        <f t="shared" si="18"/>
        <v>12224.62</v>
      </c>
      <c r="AU44" s="131">
        <f t="shared" si="19"/>
        <v>11651.12</v>
      </c>
      <c r="AV44" s="127">
        <f t="shared" si="5"/>
        <v>12224.62</v>
      </c>
    </row>
    <row r="45" spans="1:48" x14ac:dyDescent="0.25">
      <c r="A45" s="174" t="s">
        <v>82</v>
      </c>
      <c r="B45" s="127">
        <v>1747.17</v>
      </c>
      <c r="C45" s="127">
        <v>1743</v>
      </c>
      <c r="D45" s="127">
        <v>1747.17</v>
      </c>
      <c r="E45" s="127">
        <v>1711.2</v>
      </c>
      <c r="F45" s="127">
        <v>1747.17</v>
      </c>
      <c r="G45" s="127">
        <v>0</v>
      </c>
      <c r="H45" s="127">
        <f t="shared" si="6"/>
        <v>5241.51</v>
      </c>
      <c r="I45" s="128">
        <f t="shared" si="7"/>
        <v>-5241.51</v>
      </c>
      <c r="J45" s="129" t="s">
        <v>87</v>
      </c>
      <c r="K45" s="129" t="s">
        <v>3</v>
      </c>
      <c r="L45" s="127">
        <v>0</v>
      </c>
      <c r="M45" s="130">
        <v>0</v>
      </c>
      <c r="N45" s="131">
        <v>0</v>
      </c>
      <c r="O45" s="132">
        <v>1456.39</v>
      </c>
      <c r="P45" s="133">
        <v>1335.6</v>
      </c>
      <c r="Q45" s="132">
        <v>1456.39</v>
      </c>
      <c r="R45" s="133">
        <v>1430.8</v>
      </c>
      <c r="S45" s="127">
        <f t="shared" si="8"/>
        <v>2912.78</v>
      </c>
      <c r="T45" s="127">
        <f t="shared" si="8"/>
        <v>2766.3999999999996</v>
      </c>
      <c r="U45" s="153">
        <f t="shared" si="9"/>
        <v>-146.38000000000056</v>
      </c>
      <c r="V45" s="132">
        <v>1456.39</v>
      </c>
      <c r="W45" s="132"/>
      <c r="X45" s="165">
        <f t="shared" si="10"/>
        <v>1456.39</v>
      </c>
      <c r="Y45" s="132">
        <v>1447.4</v>
      </c>
      <c r="Z45" s="165">
        <v>1456.39</v>
      </c>
      <c r="AA45" s="129">
        <v>1455</v>
      </c>
      <c r="AB45" s="165">
        <v>1456.39</v>
      </c>
      <c r="AC45" s="129">
        <v>1440</v>
      </c>
      <c r="AD45" s="132">
        <f t="shared" si="11"/>
        <v>4369.17</v>
      </c>
      <c r="AE45" s="132">
        <v>4209.3999999999996</v>
      </c>
      <c r="AF45" s="133">
        <f t="shared" si="12"/>
        <v>-159.77000000000044</v>
      </c>
      <c r="AG45" s="132">
        <v>1456.39</v>
      </c>
      <c r="AH45" s="132">
        <v>280.14</v>
      </c>
      <c r="AI45" s="132">
        <f t="shared" si="13"/>
        <v>1736.5300000000002</v>
      </c>
      <c r="AJ45" s="132">
        <v>1692</v>
      </c>
      <c r="AK45" s="132">
        <f t="shared" si="14"/>
        <v>-44.5300000000002</v>
      </c>
      <c r="AL45" s="132"/>
      <c r="AM45" s="132">
        <v>1456.39</v>
      </c>
      <c r="AN45" s="191">
        <f t="shared" si="15"/>
        <v>1456.39</v>
      </c>
      <c r="AO45" s="195">
        <v>2679.4</v>
      </c>
      <c r="AP45" s="133">
        <v>1456.39</v>
      </c>
      <c r="AQ45" s="133"/>
      <c r="AR45" s="132">
        <f t="shared" si="1"/>
        <v>4604.7800000000007</v>
      </c>
      <c r="AS45" s="133">
        <f t="shared" si="17"/>
        <v>11651.119999999999</v>
      </c>
      <c r="AT45" s="131">
        <f t="shared" si="18"/>
        <v>11580.58</v>
      </c>
      <c r="AU45" s="131">
        <f t="shared" si="19"/>
        <v>11651.12</v>
      </c>
      <c r="AV45" s="127">
        <f t="shared" si="5"/>
        <v>11580.58</v>
      </c>
    </row>
    <row r="46" spans="1:48" x14ac:dyDescent="0.25">
      <c r="A46" s="139" t="s">
        <v>83</v>
      </c>
      <c r="B46" s="127"/>
      <c r="C46" s="127"/>
      <c r="D46" s="127"/>
      <c r="E46" s="127"/>
      <c r="F46" s="127"/>
      <c r="G46" s="127"/>
      <c r="H46" s="127"/>
      <c r="I46" s="128"/>
      <c r="J46" s="128" t="s">
        <v>5</v>
      </c>
      <c r="K46" s="128" t="s">
        <v>3</v>
      </c>
      <c r="L46" s="127">
        <v>3454.2</v>
      </c>
      <c r="M46" s="130">
        <v>1747.17</v>
      </c>
      <c r="N46" s="131">
        <v>1690.2</v>
      </c>
      <c r="O46" s="132">
        <v>1820.49</v>
      </c>
      <c r="P46" s="133">
        <v>1794.4</v>
      </c>
      <c r="Q46" s="132">
        <v>1820.49</v>
      </c>
      <c r="R46" s="133">
        <v>1728.6</v>
      </c>
      <c r="S46" s="127">
        <f t="shared" si="8"/>
        <v>5388.15</v>
      </c>
      <c r="T46" s="127">
        <f t="shared" si="8"/>
        <v>5213.2000000000007</v>
      </c>
      <c r="U46" s="153">
        <f t="shared" si="9"/>
        <v>-174.94999999999891</v>
      </c>
      <c r="V46" s="132">
        <v>1820.49</v>
      </c>
      <c r="W46" s="132"/>
      <c r="X46" s="165">
        <f t="shared" si="10"/>
        <v>1820.49</v>
      </c>
      <c r="Y46" s="164">
        <v>1845</v>
      </c>
      <c r="Z46" s="165">
        <v>1820.49</v>
      </c>
      <c r="AA46" s="129">
        <v>1727.4</v>
      </c>
      <c r="AB46" s="165">
        <v>1820.49</v>
      </c>
      <c r="AC46" s="129">
        <v>1818.6</v>
      </c>
      <c r="AD46" s="132">
        <f t="shared" si="11"/>
        <v>5461.47</v>
      </c>
      <c r="AE46" s="132">
        <v>5391</v>
      </c>
      <c r="AF46" s="133">
        <f t="shared" si="12"/>
        <v>-70.470000000000255</v>
      </c>
      <c r="AG46" s="132">
        <v>1820.49</v>
      </c>
      <c r="AH46" s="132"/>
      <c r="AI46" s="132">
        <f t="shared" si="13"/>
        <v>1820.49</v>
      </c>
      <c r="AJ46" s="132">
        <v>1785.2</v>
      </c>
      <c r="AK46" s="177">
        <f t="shared" si="14"/>
        <v>-35.289999999999964</v>
      </c>
      <c r="AL46" s="177">
        <v>61.81</v>
      </c>
      <c r="AM46" s="132">
        <v>1820.49</v>
      </c>
      <c r="AN46" s="191">
        <f t="shared" si="15"/>
        <v>1882.3</v>
      </c>
      <c r="AO46" s="195"/>
      <c r="AP46" s="133">
        <v>1820.49</v>
      </c>
      <c r="AQ46" s="133"/>
      <c r="AR46" s="132">
        <f t="shared" si="1"/>
        <v>5487.99</v>
      </c>
      <c r="AS46" s="133">
        <f t="shared" si="17"/>
        <v>14563.92</v>
      </c>
      <c r="AT46" s="131">
        <f t="shared" si="18"/>
        <v>14345.019999999999</v>
      </c>
      <c r="AU46" s="131">
        <f t="shared" si="19"/>
        <v>14563.92</v>
      </c>
      <c r="AV46" s="127">
        <f t="shared" si="5"/>
        <v>19546.39</v>
      </c>
    </row>
    <row r="47" spans="1:48" x14ac:dyDescent="0.25">
      <c r="A47" s="140" t="s">
        <v>41</v>
      </c>
      <c r="B47" s="127">
        <v>1397.75</v>
      </c>
      <c r="C47" s="127">
        <v>1395.6</v>
      </c>
      <c r="D47" s="127">
        <v>1397.75</v>
      </c>
      <c r="E47" s="127">
        <v>1358.6</v>
      </c>
      <c r="F47" s="127">
        <v>1397.75</v>
      </c>
      <c r="G47" s="127">
        <v>1304.4000000000001</v>
      </c>
      <c r="H47" s="127">
        <f t="shared" si="6"/>
        <v>4193.25</v>
      </c>
      <c r="I47" s="128">
        <f t="shared" si="7"/>
        <v>-134.65000000000009</v>
      </c>
      <c r="J47" s="133" t="s">
        <v>2</v>
      </c>
      <c r="K47" s="133" t="s">
        <v>3</v>
      </c>
      <c r="L47" s="127">
        <f>C47+E47+G47</f>
        <v>4058.6</v>
      </c>
      <c r="M47" s="130">
        <v>1397.75</v>
      </c>
      <c r="N47" s="131">
        <v>1360</v>
      </c>
      <c r="O47" s="132">
        <v>1456.39</v>
      </c>
      <c r="P47" s="133">
        <v>1446.2</v>
      </c>
      <c r="Q47" s="132">
        <v>1456.39</v>
      </c>
      <c r="R47" s="133">
        <v>1434.6</v>
      </c>
      <c r="S47" s="127">
        <f t="shared" si="8"/>
        <v>4310.5300000000007</v>
      </c>
      <c r="T47" s="127">
        <f t="shared" si="8"/>
        <v>4240.7999999999993</v>
      </c>
      <c r="U47" s="153">
        <f t="shared" si="9"/>
        <v>-69.730000000001382</v>
      </c>
      <c r="V47" s="132">
        <v>1456.39</v>
      </c>
      <c r="W47" s="132"/>
      <c r="X47" s="165">
        <f t="shared" si="10"/>
        <v>1456.39</v>
      </c>
      <c r="Y47" s="132">
        <v>1445</v>
      </c>
      <c r="Z47" s="165">
        <v>1456.39</v>
      </c>
      <c r="AA47" s="129">
        <v>1320.8</v>
      </c>
      <c r="AB47" s="165">
        <v>1456.39</v>
      </c>
      <c r="AC47" s="129">
        <v>1038.8</v>
      </c>
      <c r="AD47" s="132">
        <f t="shared" si="11"/>
        <v>4369.17</v>
      </c>
      <c r="AE47" s="132">
        <v>3804.6000000000004</v>
      </c>
      <c r="AF47" s="133">
        <f t="shared" si="12"/>
        <v>-564.56999999999971</v>
      </c>
      <c r="AG47" s="132">
        <v>1456.39</v>
      </c>
      <c r="AH47" s="132"/>
      <c r="AI47" s="132">
        <f t="shared" si="13"/>
        <v>1456.39</v>
      </c>
      <c r="AJ47" s="132">
        <v>1445.4</v>
      </c>
      <c r="AK47" s="177">
        <f t="shared" si="14"/>
        <v>-10.990000000000009</v>
      </c>
      <c r="AL47" s="177">
        <v>49.44</v>
      </c>
      <c r="AM47" s="132">
        <v>1456.39</v>
      </c>
      <c r="AN47" s="191">
        <f t="shared" si="15"/>
        <v>1505.8300000000002</v>
      </c>
      <c r="AO47" s="195">
        <v>1452.8</v>
      </c>
      <c r="AP47" s="133">
        <v>1456.39</v>
      </c>
      <c r="AQ47" s="133"/>
      <c r="AR47" s="132">
        <f t="shared" si="1"/>
        <v>4407.6200000000008</v>
      </c>
      <c r="AS47" s="133">
        <f t="shared" si="17"/>
        <v>11651.119999999999</v>
      </c>
      <c r="AT47" s="131">
        <f t="shared" si="18"/>
        <v>11055.270000000002</v>
      </c>
      <c r="AU47" s="131">
        <f t="shared" si="19"/>
        <v>11651.12</v>
      </c>
      <c r="AV47" s="127">
        <f t="shared" si="5"/>
        <v>16511.620000000003</v>
      </c>
    </row>
    <row r="48" spans="1:48" x14ac:dyDescent="0.25">
      <c r="A48" s="141" t="s">
        <v>84</v>
      </c>
      <c r="B48" s="142"/>
      <c r="C48" s="142"/>
      <c r="D48" s="142"/>
      <c r="E48" s="142"/>
      <c r="F48" s="142"/>
      <c r="G48" s="142"/>
      <c r="H48" s="142"/>
      <c r="I48" s="143"/>
      <c r="J48" s="183" t="s">
        <v>2</v>
      </c>
      <c r="K48" s="183" t="s">
        <v>7</v>
      </c>
      <c r="L48" s="142">
        <v>0</v>
      </c>
      <c r="M48" s="130">
        <v>0</v>
      </c>
      <c r="N48" s="131">
        <v>0</v>
      </c>
      <c r="O48" s="132">
        <v>2184.59</v>
      </c>
      <c r="P48" s="133">
        <v>2173</v>
      </c>
      <c r="Q48" s="132">
        <v>2184.59</v>
      </c>
      <c r="R48" s="133">
        <v>2177.8000000000002</v>
      </c>
      <c r="S48" s="127">
        <f t="shared" si="8"/>
        <v>4369.18</v>
      </c>
      <c r="T48" s="127">
        <f t="shared" si="8"/>
        <v>4350.8</v>
      </c>
      <c r="U48" s="153">
        <f t="shared" si="9"/>
        <v>-18.380000000000109</v>
      </c>
      <c r="V48" s="132">
        <v>2184.59</v>
      </c>
      <c r="W48" s="132">
        <v>333.14</v>
      </c>
      <c r="X48" s="165">
        <f t="shared" si="10"/>
        <v>2517.73</v>
      </c>
      <c r="Y48" s="132">
        <v>2359</v>
      </c>
      <c r="Z48" s="165">
        <v>2184.59</v>
      </c>
      <c r="AA48" s="129">
        <v>2177</v>
      </c>
      <c r="AB48" s="165">
        <v>2184.59</v>
      </c>
      <c r="AC48" s="129">
        <v>2175.6</v>
      </c>
      <c r="AD48" s="132">
        <f t="shared" si="11"/>
        <v>6886.91</v>
      </c>
      <c r="AE48" s="132">
        <v>6701.6</v>
      </c>
      <c r="AF48" s="133">
        <f t="shared" si="12"/>
        <v>-185.30999999999949</v>
      </c>
      <c r="AG48" s="132">
        <v>2184.59</v>
      </c>
      <c r="AH48" s="132"/>
      <c r="AI48" s="132">
        <f t="shared" si="13"/>
        <v>2184.59</v>
      </c>
      <c r="AJ48" s="132">
        <v>2170.8000000000002</v>
      </c>
      <c r="AK48" s="177">
        <f t="shared" si="14"/>
        <v>-13.789999999999964</v>
      </c>
      <c r="AL48" s="177">
        <v>74.16</v>
      </c>
      <c r="AM48" s="132">
        <v>2184.59</v>
      </c>
      <c r="AN48" s="191">
        <f t="shared" si="15"/>
        <v>2258.75</v>
      </c>
      <c r="AO48" s="195">
        <v>2252.8000000000002</v>
      </c>
      <c r="AP48" s="133">
        <v>2184.59</v>
      </c>
      <c r="AQ48" s="133"/>
      <c r="AR48" s="132">
        <f t="shared" si="1"/>
        <v>6614.14</v>
      </c>
      <c r="AS48" s="133">
        <f t="shared" si="17"/>
        <v>17476.72</v>
      </c>
      <c r="AT48" s="131">
        <f t="shared" si="18"/>
        <v>17666.54</v>
      </c>
      <c r="AU48" s="131">
        <f t="shared" si="19"/>
        <v>17476.72</v>
      </c>
      <c r="AV48" s="127">
        <f t="shared" si="5"/>
        <v>17666.54</v>
      </c>
    </row>
    <row r="49" spans="1:48" x14ac:dyDescent="0.25">
      <c r="A49" s="141" t="s">
        <v>85</v>
      </c>
      <c r="B49" s="142"/>
      <c r="C49" s="142"/>
      <c r="D49" s="142"/>
      <c r="E49" s="142"/>
      <c r="F49" s="142"/>
      <c r="G49" s="142"/>
      <c r="H49" s="142"/>
      <c r="I49" s="143"/>
      <c r="J49" s="144" t="s">
        <v>2</v>
      </c>
      <c r="K49" s="144" t="s">
        <v>3</v>
      </c>
      <c r="L49" s="142">
        <v>0</v>
      </c>
      <c r="M49" s="130">
        <v>0</v>
      </c>
      <c r="N49" s="131">
        <v>0</v>
      </c>
      <c r="O49" s="132">
        <v>1456.39</v>
      </c>
      <c r="P49" s="133">
        <v>1369</v>
      </c>
      <c r="Q49" s="132">
        <v>1456.39</v>
      </c>
      <c r="R49" s="133">
        <v>1448.8</v>
      </c>
      <c r="S49" s="127">
        <f t="shared" si="8"/>
        <v>2912.78</v>
      </c>
      <c r="T49" s="127">
        <f t="shared" si="8"/>
        <v>2817.8</v>
      </c>
      <c r="U49" s="153">
        <f t="shared" si="9"/>
        <v>-94.980000000000018</v>
      </c>
      <c r="V49" s="132">
        <v>1456.39</v>
      </c>
      <c r="W49" s="132"/>
      <c r="X49" s="165">
        <f t="shared" si="10"/>
        <v>1456.39</v>
      </c>
      <c r="Y49" s="132">
        <v>1454.2</v>
      </c>
      <c r="Z49" s="165">
        <v>1456.39</v>
      </c>
      <c r="AA49" s="129">
        <v>1425.8</v>
      </c>
      <c r="AB49" s="165">
        <v>1456.39</v>
      </c>
      <c r="AC49" s="129">
        <v>1309.2</v>
      </c>
      <c r="AD49" s="132">
        <f t="shared" si="11"/>
        <v>4369.17</v>
      </c>
      <c r="AE49" s="132">
        <v>4189.2</v>
      </c>
      <c r="AF49" s="133">
        <f t="shared" si="12"/>
        <v>-179.97000000000025</v>
      </c>
      <c r="AG49" s="132">
        <v>1456.39</v>
      </c>
      <c r="AH49" s="132"/>
      <c r="AI49" s="132">
        <f t="shared" si="13"/>
        <v>1456.39</v>
      </c>
      <c r="AJ49" s="132">
        <v>1381.4</v>
      </c>
      <c r="AK49" s="132">
        <f t="shared" si="14"/>
        <v>-74.990000000000009</v>
      </c>
      <c r="AL49" s="132"/>
      <c r="AM49" s="132">
        <v>1456.39</v>
      </c>
      <c r="AN49" s="191">
        <f t="shared" si="15"/>
        <v>1456.39</v>
      </c>
      <c r="AO49" s="195">
        <v>1427.6</v>
      </c>
      <c r="AP49" s="133">
        <v>1456.39</v>
      </c>
      <c r="AQ49" s="133"/>
      <c r="AR49" s="132">
        <f t="shared" si="1"/>
        <v>4294.18</v>
      </c>
      <c r="AS49" s="133">
        <f t="shared" si="17"/>
        <v>11651.119999999999</v>
      </c>
      <c r="AT49" s="131">
        <f t="shared" si="18"/>
        <v>11301.18</v>
      </c>
      <c r="AU49" s="131">
        <f t="shared" si="19"/>
        <v>11651.12</v>
      </c>
      <c r="AV49" s="127">
        <f t="shared" si="5"/>
        <v>11301.18</v>
      </c>
    </row>
    <row r="50" spans="1:48" x14ac:dyDescent="0.25">
      <c r="A50" s="175" t="s">
        <v>86</v>
      </c>
      <c r="B50" s="142"/>
      <c r="C50" s="142"/>
      <c r="D50" s="142"/>
      <c r="E50" s="142"/>
      <c r="F50" s="142"/>
      <c r="G50" s="142"/>
      <c r="H50" s="142"/>
      <c r="I50" s="143"/>
      <c r="J50" s="182" t="s">
        <v>2</v>
      </c>
      <c r="K50" s="182" t="s">
        <v>3</v>
      </c>
      <c r="L50" s="142">
        <v>0</v>
      </c>
      <c r="M50" s="130">
        <v>0</v>
      </c>
      <c r="N50" s="131">
        <v>0</v>
      </c>
      <c r="O50" s="132">
        <v>1456.39</v>
      </c>
      <c r="P50" s="133">
        <v>1441.6</v>
      </c>
      <c r="Q50" s="132">
        <v>1456.39</v>
      </c>
      <c r="R50" s="133">
        <v>1447.4</v>
      </c>
      <c r="S50" s="127">
        <f t="shared" si="8"/>
        <v>2912.78</v>
      </c>
      <c r="T50" s="127">
        <f t="shared" si="8"/>
        <v>2889</v>
      </c>
      <c r="U50" s="153">
        <f t="shared" si="9"/>
        <v>-23.7800000000002</v>
      </c>
      <c r="V50" s="132">
        <v>1456.39</v>
      </c>
      <c r="W50" s="132">
        <v>222.09</v>
      </c>
      <c r="X50" s="165">
        <f t="shared" si="10"/>
        <v>1678.48</v>
      </c>
      <c r="Y50" s="132">
        <v>1675.6</v>
      </c>
      <c r="Z50" s="165">
        <v>1456.39</v>
      </c>
      <c r="AA50" s="129">
        <v>1449.6</v>
      </c>
      <c r="AB50" s="165">
        <v>1456.39</v>
      </c>
      <c r="AC50" s="129">
        <v>1452.8</v>
      </c>
      <c r="AD50" s="132">
        <f t="shared" si="11"/>
        <v>4591.26</v>
      </c>
      <c r="AE50" s="132">
        <v>4578</v>
      </c>
      <c r="AF50" s="133">
        <f t="shared" si="12"/>
        <v>-13.260000000000218</v>
      </c>
      <c r="AG50" s="132">
        <v>1456.39</v>
      </c>
      <c r="AH50" s="132">
        <v>280.14</v>
      </c>
      <c r="AI50" s="132">
        <f t="shared" si="13"/>
        <v>1736.5300000000002</v>
      </c>
      <c r="AJ50" s="132">
        <v>1713.8</v>
      </c>
      <c r="AK50" s="177">
        <f t="shared" si="14"/>
        <v>-22.730000000000246</v>
      </c>
      <c r="AL50" s="177">
        <v>49.44</v>
      </c>
      <c r="AM50" s="132">
        <v>1456.39</v>
      </c>
      <c r="AN50" s="191">
        <f t="shared" si="15"/>
        <v>1505.8300000000002</v>
      </c>
      <c r="AO50" s="195">
        <v>1301.5999999999999</v>
      </c>
      <c r="AP50" s="133">
        <v>1456.39</v>
      </c>
      <c r="AQ50" s="133"/>
      <c r="AR50" s="132">
        <f t="shared" si="1"/>
        <v>4676.0200000000004</v>
      </c>
      <c r="AS50" s="133">
        <f t="shared" si="17"/>
        <v>11651.119999999999</v>
      </c>
      <c r="AT50" s="131">
        <f t="shared" si="18"/>
        <v>12143.02</v>
      </c>
      <c r="AU50" s="131">
        <f t="shared" si="19"/>
        <v>11651.12</v>
      </c>
      <c r="AV50" s="127">
        <f t="shared" si="5"/>
        <v>12143.02</v>
      </c>
    </row>
    <row r="51" spans="1:48" x14ac:dyDescent="0.25">
      <c r="A51" s="145" t="s">
        <v>42</v>
      </c>
      <c r="B51" s="146">
        <f t="shared" ref="B51:I51" si="20">SUM(B8:B47)</f>
        <v>72333.340000000011</v>
      </c>
      <c r="C51" s="146">
        <f t="shared" si="20"/>
        <v>71595.400000000009</v>
      </c>
      <c r="D51" s="146">
        <f t="shared" si="20"/>
        <v>72333.340000000011</v>
      </c>
      <c r="E51" s="146">
        <f t="shared" si="20"/>
        <v>71713</v>
      </c>
      <c r="F51" s="146">
        <f t="shared" si="20"/>
        <v>72333.340000000011</v>
      </c>
      <c r="G51" s="146">
        <f t="shared" si="20"/>
        <v>69243.199999999997</v>
      </c>
      <c r="H51" s="146">
        <f t="shared" si="20"/>
        <v>217000.01999999987</v>
      </c>
      <c r="I51" s="147">
        <f t="shared" si="20"/>
        <v>-7902.6199999999899</v>
      </c>
      <c r="J51" s="148"/>
      <c r="K51" s="148"/>
      <c r="L51" s="146">
        <f t="shared" ref="L51:AD51" si="21">SUM(L8:L50)</f>
        <v>212551.6</v>
      </c>
      <c r="M51" s="149">
        <f t="shared" si="21"/>
        <v>72333.340000000011</v>
      </c>
      <c r="N51" s="150">
        <f t="shared" si="21"/>
        <v>69870</v>
      </c>
      <c r="O51" s="146">
        <f t="shared" si="21"/>
        <v>83014.38999999997</v>
      </c>
      <c r="P51" s="150">
        <f t="shared" si="21"/>
        <v>81639.400000000009</v>
      </c>
      <c r="Q51" s="146">
        <f t="shared" si="21"/>
        <v>83014.38999999997</v>
      </c>
      <c r="R51" s="150">
        <f t="shared" si="21"/>
        <v>81439.200000000012</v>
      </c>
      <c r="S51" s="146">
        <f t="shared" si="21"/>
        <v>238362.11999999991</v>
      </c>
      <c r="T51" s="146">
        <f t="shared" si="21"/>
        <v>232948.59999999998</v>
      </c>
      <c r="U51" s="154">
        <f t="shared" si="21"/>
        <v>-5413.5200000000059</v>
      </c>
      <c r="V51" s="146">
        <f t="shared" si="21"/>
        <v>83014.38999999997</v>
      </c>
      <c r="W51" s="146">
        <f t="shared" si="21"/>
        <v>5413.5</v>
      </c>
      <c r="X51" s="169">
        <f t="shared" si="21"/>
        <v>88427.889999999985</v>
      </c>
      <c r="Y51" s="146">
        <f t="shared" si="21"/>
        <v>85891.200000000012</v>
      </c>
      <c r="Z51" s="169">
        <f t="shared" si="21"/>
        <v>83014.38999999997</v>
      </c>
      <c r="AA51" s="149">
        <f t="shared" si="21"/>
        <v>82293.200000000012</v>
      </c>
      <c r="AB51" s="169">
        <f t="shared" si="21"/>
        <v>83014.38999999997</v>
      </c>
      <c r="AC51" s="149">
        <f t="shared" si="21"/>
        <v>80252.200000000012</v>
      </c>
      <c r="AD51" s="146">
        <f t="shared" si="21"/>
        <v>254456.67000000004</v>
      </c>
      <c r="AE51" s="171">
        <v>248293.60000000003</v>
      </c>
      <c r="AF51" s="172">
        <f t="shared" si="12"/>
        <v>-6163.070000000007</v>
      </c>
      <c r="AG51" s="146">
        <f>SUM(AG8:AG50)</f>
        <v>83014.38999999997</v>
      </c>
      <c r="AH51" s="146">
        <f>SUM(AH8:AH50)</f>
        <v>6163.0800000000008</v>
      </c>
      <c r="AI51" s="146">
        <f t="shared" ref="AI51:AU51" si="22">SUM(AI8:AI50)</f>
        <v>89177.469999999987</v>
      </c>
      <c r="AJ51" s="146">
        <f>SUM(AJ8:AJ50)</f>
        <v>87051.39999999998</v>
      </c>
      <c r="AK51" s="146">
        <f>SUM(AK8:AK50)</f>
        <v>-2126.0700000000033</v>
      </c>
      <c r="AL51" s="146">
        <f>SUM(AL8:AL50)</f>
        <v>2126.0200000000009</v>
      </c>
      <c r="AM51" s="146">
        <f t="shared" si="22"/>
        <v>83014.38999999997</v>
      </c>
      <c r="AN51" s="192">
        <f>SUM(AN8:AN50)</f>
        <v>85140.41</v>
      </c>
      <c r="AO51" s="196">
        <f>SUM(AO8:AO50)</f>
        <v>82214.200000000012</v>
      </c>
      <c r="AP51" s="150">
        <f t="shared" si="22"/>
        <v>80283.649999999965</v>
      </c>
      <c r="AQ51" s="150"/>
      <c r="AR51" s="146">
        <f>SUM(AR8:AR50)</f>
        <v>252475.46</v>
      </c>
      <c r="AS51" s="146">
        <f t="shared" si="22"/>
        <v>650461.42999999982</v>
      </c>
      <c r="AT51" s="146">
        <f t="shared" si="22"/>
        <v>649974.9800000001</v>
      </c>
      <c r="AU51" s="146">
        <f t="shared" si="22"/>
        <v>664115.11999999976</v>
      </c>
      <c r="AV51" s="146">
        <f>SUM(AV8:AV50)</f>
        <v>946269.26</v>
      </c>
    </row>
    <row r="53" spans="1:48" x14ac:dyDescent="0.25">
      <c r="AM53" t="s">
        <v>132</v>
      </c>
      <c r="AN53" s="193">
        <f>AN51-AO51</f>
        <v>2926.2099999999919</v>
      </c>
    </row>
    <row r="54" spans="1:48" ht="30" x14ac:dyDescent="0.25">
      <c r="AN54" s="197" t="s">
        <v>133</v>
      </c>
      <c r="AO54" s="198" t="s">
        <v>134</v>
      </c>
      <c r="AP54">
        <v>5656.55</v>
      </c>
    </row>
    <row r="56" spans="1:48" x14ac:dyDescent="0.25">
      <c r="AP56" s="193"/>
      <c r="AQ56" s="193"/>
    </row>
    <row r="57" spans="1:48" x14ac:dyDescent="0.25">
      <c r="AK57" s="193"/>
      <c r="AP57" s="193"/>
      <c r="AQ57" s="193"/>
    </row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opLeftCell="A31" workbookViewId="0">
      <selection activeCell="K15" sqref="K15"/>
    </sheetView>
  </sheetViews>
  <sheetFormatPr defaultRowHeight="15" x14ac:dyDescent="0.25"/>
  <cols>
    <col min="1" max="1" width="47.28515625" customWidth="1"/>
    <col min="2" max="2" width="9.5703125" customWidth="1"/>
    <col min="3" max="3" width="5.85546875" customWidth="1"/>
    <col min="4" max="4" width="9.85546875" customWidth="1"/>
    <col min="5" max="5" width="11" customWidth="1"/>
    <col min="6" max="6" width="10.5703125" customWidth="1"/>
    <col min="7" max="7" width="10.42578125" customWidth="1"/>
  </cols>
  <sheetData>
    <row r="3" spans="1:7" x14ac:dyDescent="0.25">
      <c r="A3" s="24" t="s">
        <v>49</v>
      </c>
    </row>
    <row r="4" spans="1:7" x14ac:dyDescent="0.25">
      <c r="A4" s="24" t="s">
        <v>50</v>
      </c>
    </row>
    <row r="5" spans="1:7" ht="31.5" x14ac:dyDescent="0.25">
      <c r="A5" s="2" t="s">
        <v>0</v>
      </c>
      <c r="B5" s="2"/>
      <c r="C5" s="2"/>
      <c r="D5" s="19" t="s">
        <v>43</v>
      </c>
      <c r="E5" s="19" t="s">
        <v>44</v>
      </c>
      <c r="F5" s="19" t="s">
        <v>45</v>
      </c>
      <c r="G5" s="19" t="s">
        <v>48</v>
      </c>
    </row>
    <row r="6" spans="1:7" x14ac:dyDescent="0.25">
      <c r="A6" s="15" t="s">
        <v>1</v>
      </c>
      <c r="B6" s="6" t="s">
        <v>2</v>
      </c>
      <c r="C6" s="6" t="s">
        <v>3</v>
      </c>
      <c r="D6" s="21">
        <v>1397.75</v>
      </c>
      <c r="E6" s="21">
        <v>1397.75</v>
      </c>
      <c r="F6" s="21">
        <v>1397.75</v>
      </c>
      <c r="G6" s="21">
        <v>1397.75</v>
      </c>
    </row>
    <row r="7" spans="1:7" x14ac:dyDescent="0.25">
      <c r="A7" s="15" t="s">
        <v>4</v>
      </c>
      <c r="B7" s="6" t="s">
        <v>5</v>
      </c>
      <c r="C7" s="6" t="s">
        <v>3</v>
      </c>
      <c r="D7" s="21">
        <v>1747.17</v>
      </c>
      <c r="E7" s="21">
        <v>1747.17</v>
      </c>
      <c r="F7" s="21">
        <v>1747.17</v>
      </c>
      <c r="G7" s="21">
        <v>1747.17</v>
      </c>
    </row>
    <row r="8" spans="1:7" x14ac:dyDescent="0.25">
      <c r="A8" s="3" t="s">
        <v>6</v>
      </c>
      <c r="B8" s="6" t="s">
        <v>2</v>
      </c>
      <c r="C8" s="6" t="s">
        <v>7</v>
      </c>
      <c r="D8" s="21">
        <v>2096.62</v>
      </c>
      <c r="E8" s="21">
        <v>2096.62</v>
      </c>
      <c r="F8" s="21">
        <v>2096.62</v>
      </c>
      <c r="G8" s="21">
        <v>2096.62</v>
      </c>
    </row>
    <row r="9" spans="1:7" x14ac:dyDescent="0.25">
      <c r="A9" s="3" t="s">
        <v>8</v>
      </c>
      <c r="B9" s="6" t="s">
        <v>2</v>
      </c>
      <c r="C9" s="6" t="s">
        <v>7</v>
      </c>
      <c r="D9" s="21">
        <v>2096.62</v>
      </c>
      <c r="E9" s="21">
        <v>2096.62</v>
      </c>
      <c r="F9" s="21">
        <v>2096.62</v>
      </c>
      <c r="G9" s="21">
        <v>2096.62</v>
      </c>
    </row>
    <row r="10" spans="1:7" x14ac:dyDescent="0.25">
      <c r="A10" s="3" t="s">
        <v>9</v>
      </c>
      <c r="B10" s="6" t="s">
        <v>5</v>
      </c>
      <c r="C10" s="6" t="s">
        <v>7</v>
      </c>
      <c r="D10" s="21">
        <v>2620.77</v>
      </c>
      <c r="E10" s="21">
        <v>2620.77</v>
      </c>
      <c r="F10" s="21">
        <v>2620.77</v>
      </c>
      <c r="G10" s="21">
        <v>2620.77</v>
      </c>
    </row>
    <row r="11" spans="1:7" x14ac:dyDescent="0.25">
      <c r="A11" s="3" t="s">
        <v>10</v>
      </c>
      <c r="B11" s="6" t="s">
        <v>2</v>
      </c>
      <c r="C11" s="6" t="s">
        <v>3</v>
      </c>
      <c r="D11" s="21">
        <v>1397.75</v>
      </c>
      <c r="E11" s="21">
        <v>1397.75</v>
      </c>
      <c r="F11" s="21">
        <v>1397.75</v>
      </c>
      <c r="G11" s="21">
        <v>1397.75</v>
      </c>
    </row>
    <row r="12" spans="1:7" x14ac:dyDescent="0.25">
      <c r="A12" s="3" t="s">
        <v>11</v>
      </c>
      <c r="B12" s="6" t="s">
        <v>2</v>
      </c>
      <c r="C12" s="6" t="s">
        <v>7</v>
      </c>
      <c r="D12" s="21">
        <v>2096.62</v>
      </c>
      <c r="E12" s="21">
        <v>2096.62</v>
      </c>
      <c r="F12" s="21">
        <v>2096.62</v>
      </c>
      <c r="G12" s="21">
        <v>2096.62</v>
      </c>
    </row>
    <row r="13" spans="1:7" ht="18" customHeight="1" x14ac:dyDescent="0.25">
      <c r="A13" s="4" t="s">
        <v>12</v>
      </c>
      <c r="B13" s="6" t="s">
        <v>13</v>
      </c>
      <c r="C13" s="6" t="s">
        <v>7</v>
      </c>
      <c r="D13" s="21">
        <v>3144.93</v>
      </c>
      <c r="E13" s="21">
        <v>3144.93</v>
      </c>
      <c r="F13" s="21">
        <v>3144.93</v>
      </c>
      <c r="G13" s="21">
        <v>3144.93</v>
      </c>
    </row>
    <row r="14" spans="1:7" x14ac:dyDescent="0.25">
      <c r="A14" s="3" t="s">
        <v>14</v>
      </c>
      <c r="B14" s="6" t="s">
        <v>15</v>
      </c>
      <c r="C14" s="6" t="s">
        <v>3</v>
      </c>
      <c r="D14" s="21">
        <v>2096.62</v>
      </c>
      <c r="E14" s="21">
        <v>2096.62</v>
      </c>
      <c r="F14" s="21">
        <v>2096.62</v>
      </c>
      <c r="G14" s="21">
        <v>2096.62</v>
      </c>
    </row>
    <row r="15" spans="1:7" x14ac:dyDescent="0.25">
      <c r="A15" s="3" t="s">
        <v>16</v>
      </c>
      <c r="B15" s="6" t="s">
        <v>5</v>
      </c>
      <c r="C15" s="6" t="s">
        <v>7</v>
      </c>
      <c r="D15" s="21">
        <v>2620.77</v>
      </c>
      <c r="E15" s="21">
        <v>2620.77</v>
      </c>
      <c r="F15" s="21">
        <v>2620.77</v>
      </c>
      <c r="G15" s="21">
        <v>2620.77</v>
      </c>
    </row>
    <row r="16" spans="1:7" ht="21.75" customHeight="1" x14ac:dyDescent="0.25">
      <c r="A16" s="4" t="s">
        <v>17</v>
      </c>
      <c r="B16" s="6" t="s">
        <v>2</v>
      </c>
      <c r="C16" s="6" t="s">
        <v>7</v>
      </c>
      <c r="D16" s="21">
        <v>2096.62</v>
      </c>
      <c r="E16" s="21">
        <v>2096.62</v>
      </c>
      <c r="F16" s="21">
        <v>2096.62</v>
      </c>
      <c r="G16" s="21">
        <v>2096.62</v>
      </c>
    </row>
    <row r="17" spans="1:7" x14ac:dyDescent="0.25">
      <c r="A17" s="3" t="s">
        <v>18</v>
      </c>
      <c r="B17" s="10" t="s">
        <v>2</v>
      </c>
      <c r="C17" s="6" t="s">
        <v>7</v>
      </c>
      <c r="D17" s="21">
        <v>2096.62</v>
      </c>
      <c r="E17" s="21">
        <v>2096.62</v>
      </c>
      <c r="F17" s="21">
        <v>2096.62</v>
      </c>
      <c r="G17" s="21">
        <v>2096.62</v>
      </c>
    </row>
    <row r="18" spans="1:7" x14ac:dyDescent="0.25">
      <c r="A18" s="3" t="s">
        <v>19</v>
      </c>
      <c r="B18" s="10" t="s">
        <v>5</v>
      </c>
      <c r="C18" s="6" t="s">
        <v>3</v>
      </c>
      <c r="D18" s="21">
        <v>1747.17</v>
      </c>
      <c r="E18" s="21">
        <v>1747.17</v>
      </c>
      <c r="F18" s="21">
        <v>1747.17</v>
      </c>
      <c r="G18" s="21">
        <v>1747.17</v>
      </c>
    </row>
    <row r="19" spans="1:7" x14ac:dyDescent="0.25">
      <c r="A19" s="3" t="s">
        <v>20</v>
      </c>
      <c r="B19" s="10" t="s">
        <v>5</v>
      </c>
      <c r="C19" s="6" t="s">
        <v>7</v>
      </c>
      <c r="D19" s="21">
        <v>2620.77</v>
      </c>
      <c r="E19" s="21">
        <v>2620.77</v>
      </c>
      <c r="F19" s="21">
        <v>2620.77</v>
      </c>
      <c r="G19" s="21">
        <v>2620.77</v>
      </c>
    </row>
    <row r="20" spans="1:7" x14ac:dyDescent="0.25">
      <c r="A20" s="5" t="s">
        <v>21</v>
      </c>
      <c r="B20" s="11" t="s">
        <v>5</v>
      </c>
      <c r="C20" s="6" t="s">
        <v>7</v>
      </c>
      <c r="D20" s="21">
        <v>2620.77</v>
      </c>
      <c r="E20" s="21">
        <v>2620.77</v>
      </c>
      <c r="F20" s="21">
        <v>2620.77</v>
      </c>
      <c r="G20" s="21">
        <v>2620.77</v>
      </c>
    </row>
    <row r="21" spans="1:7" x14ac:dyDescent="0.25">
      <c r="A21" s="5" t="s">
        <v>22</v>
      </c>
      <c r="B21" s="11" t="s">
        <v>2</v>
      </c>
      <c r="C21" s="6" t="s">
        <v>7</v>
      </c>
      <c r="D21" s="21">
        <v>2096.62</v>
      </c>
      <c r="E21" s="21">
        <v>2096.62</v>
      </c>
      <c r="F21" s="21">
        <v>2096.62</v>
      </c>
      <c r="G21" s="21">
        <v>2096.62</v>
      </c>
    </row>
    <row r="22" spans="1:7" x14ac:dyDescent="0.25">
      <c r="A22" s="5" t="s">
        <v>23</v>
      </c>
      <c r="B22" s="11" t="s">
        <v>2</v>
      </c>
      <c r="C22" s="6" t="s">
        <v>7</v>
      </c>
      <c r="D22" s="21">
        <v>2096.62</v>
      </c>
      <c r="E22" s="21">
        <v>2096.62</v>
      </c>
      <c r="F22" s="21">
        <v>2096.62</v>
      </c>
      <c r="G22" s="21">
        <v>2096.62</v>
      </c>
    </row>
    <row r="23" spans="1:7" ht="20.25" customHeight="1" x14ac:dyDescent="0.25">
      <c r="A23" s="4" t="s">
        <v>24</v>
      </c>
      <c r="B23" s="12" t="s">
        <v>2</v>
      </c>
      <c r="C23" s="6" t="s">
        <v>7</v>
      </c>
      <c r="D23" s="21">
        <v>2096.62</v>
      </c>
      <c r="E23" s="21">
        <v>2096.62</v>
      </c>
      <c r="F23" s="21">
        <v>2096.62</v>
      </c>
      <c r="G23" s="21">
        <v>2096.62</v>
      </c>
    </row>
    <row r="24" spans="1:7" ht="18" customHeight="1" x14ac:dyDescent="0.25">
      <c r="A24" s="4" t="s">
        <v>25</v>
      </c>
      <c r="B24" s="12" t="s">
        <v>2</v>
      </c>
      <c r="C24" s="6" t="s">
        <v>7</v>
      </c>
      <c r="D24" s="21">
        <v>2096.62</v>
      </c>
      <c r="E24" s="21">
        <v>2096.62</v>
      </c>
      <c r="F24" s="21">
        <v>2096.62</v>
      </c>
      <c r="G24" s="21">
        <v>2096.62</v>
      </c>
    </row>
    <row r="25" spans="1:7" ht="19.5" customHeight="1" x14ac:dyDescent="0.25">
      <c r="A25" s="4" t="s">
        <v>26</v>
      </c>
      <c r="B25" s="12" t="s">
        <v>2</v>
      </c>
      <c r="C25" s="6" t="s">
        <v>3</v>
      </c>
      <c r="D25" s="21">
        <v>1397.75</v>
      </c>
      <c r="E25" s="21">
        <v>1397.75</v>
      </c>
      <c r="F25" s="21">
        <v>1397.75</v>
      </c>
      <c r="G25" s="21">
        <v>1397.75</v>
      </c>
    </row>
    <row r="26" spans="1:7" ht="21" customHeight="1" x14ac:dyDescent="0.25">
      <c r="A26" s="4" t="s">
        <v>27</v>
      </c>
      <c r="B26" s="12" t="s">
        <v>2</v>
      </c>
      <c r="C26" s="6" t="s">
        <v>7</v>
      </c>
      <c r="D26" s="21">
        <v>2096.62</v>
      </c>
      <c r="E26" s="21">
        <v>2096.62</v>
      </c>
      <c r="F26" s="21">
        <v>2096.62</v>
      </c>
      <c r="G26" s="21">
        <v>2096.62</v>
      </c>
    </row>
    <row r="27" spans="1:7" ht="15.75" customHeight="1" x14ac:dyDescent="0.25">
      <c r="A27" s="4" t="s">
        <v>28</v>
      </c>
      <c r="B27" s="12" t="s">
        <v>2</v>
      </c>
      <c r="C27" s="6" t="s">
        <v>3</v>
      </c>
      <c r="D27" s="21">
        <v>1397.75</v>
      </c>
      <c r="E27" s="21">
        <v>1397.75</v>
      </c>
      <c r="F27" s="21">
        <v>1397.75</v>
      </c>
      <c r="G27" s="21">
        <v>1397.75</v>
      </c>
    </row>
    <row r="28" spans="1:7" ht="28.5" customHeight="1" x14ac:dyDescent="0.25">
      <c r="A28" s="4" t="s">
        <v>29</v>
      </c>
      <c r="B28" s="12" t="s">
        <v>2</v>
      </c>
      <c r="C28" s="6" t="s">
        <v>7</v>
      </c>
      <c r="D28" s="21">
        <v>2096.62</v>
      </c>
      <c r="E28" s="21">
        <v>2096.62</v>
      </c>
      <c r="F28" s="21">
        <v>2096.62</v>
      </c>
      <c r="G28" s="21">
        <v>2096.62</v>
      </c>
    </row>
    <row r="29" spans="1:7" ht="24.75" customHeight="1" x14ac:dyDescent="0.25">
      <c r="A29" s="4" t="s">
        <v>30</v>
      </c>
      <c r="B29" s="12" t="s">
        <v>2</v>
      </c>
      <c r="C29" s="6" t="s">
        <v>7</v>
      </c>
      <c r="D29" s="21">
        <v>2096.62</v>
      </c>
      <c r="E29" s="21">
        <v>2096.62</v>
      </c>
      <c r="F29" s="21">
        <v>2096.62</v>
      </c>
      <c r="G29" s="21">
        <v>2096.62</v>
      </c>
    </row>
    <row r="30" spans="1:7" ht="25.5" customHeight="1" x14ac:dyDescent="0.25">
      <c r="A30" s="16" t="s">
        <v>31</v>
      </c>
      <c r="B30" s="12" t="s">
        <v>2</v>
      </c>
      <c r="C30" s="6" t="s">
        <v>7</v>
      </c>
      <c r="D30" s="21">
        <v>2096.62</v>
      </c>
      <c r="E30" s="21">
        <v>2096.62</v>
      </c>
      <c r="F30" s="21">
        <v>2096.62</v>
      </c>
      <c r="G30" s="21">
        <v>2096.62</v>
      </c>
    </row>
    <row r="31" spans="1:7" ht="21.75" customHeight="1" x14ac:dyDescent="0.25">
      <c r="A31" s="4" t="s">
        <v>32</v>
      </c>
      <c r="B31" s="12" t="s">
        <v>2</v>
      </c>
      <c r="C31" s="6" t="s">
        <v>7</v>
      </c>
      <c r="D31" s="21">
        <v>2096.62</v>
      </c>
      <c r="E31" s="21">
        <v>2096.62</v>
      </c>
      <c r="F31" s="21">
        <v>2096.62</v>
      </c>
      <c r="G31" s="21">
        <v>2096.62</v>
      </c>
    </row>
    <row r="32" spans="1:7" ht="15" customHeight="1" x14ac:dyDescent="0.25">
      <c r="A32" s="4" t="s">
        <v>33</v>
      </c>
      <c r="B32" s="12" t="s">
        <v>5</v>
      </c>
      <c r="C32" s="6" t="s">
        <v>7</v>
      </c>
      <c r="D32" s="21">
        <v>2620.77</v>
      </c>
      <c r="E32" s="21">
        <v>2620.77</v>
      </c>
      <c r="F32" s="21">
        <v>2620.77</v>
      </c>
      <c r="G32" s="21">
        <v>2620.77</v>
      </c>
    </row>
    <row r="33" spans="1:7" ht="22.5" customHeight="1" x14ac:dyDescent="0.25">
      <c r="A33" s="4" t="s">
        <v>34</v>
      </c>
      <c r="B33" s="12" t="s">
        <v>2</v>
      </c>
      <c r="C33" s="6" t="s">
        <v>7</v>
      </c>
      <c r="D33" s="21">
        <v>2096.62</v>
      </c>
      <c r="E33" s="21">
        <v>2096.62</v>
      </c>
      <c r="F33" s="21">
        <v>2096.62</v>
      </c>
      <c r="G33" s="21">
        <v>2096.62</v>
      </c>
    </row>
    <row r="34" spans="1:7" ht="22.5" customHeight="1" x14ac:dyDescent="0.25">
      <c r="A34" s="4" t="s">
        <v>35</v>
      </c>
      <c r="B34" s="12" t="s">
        <v>5</v>
      </c>
      <c r="C34" s="6" t="s">
        <v>7</v>
      </c>
      <c r="D34" s="21">
        <v>2620.77</v>
      </c>
      <c r="E34" s="21">
        <v>2620.77</v>
      </c>
      <c r="F34" s="21">
        <v>2620.77</v>
      </c>
      <c r="G34" s="21">
        <v>2620.77</v>
      </c>
    </row>
    <row r="35" spans="1:7" ht="18.75" customHeight="1" x14ac:dyDescent="0.25">
      <c r="A35" s="4" t="s">
        <v>36</v>
      </c>
      <c r="B35" s="12" t="s">
        <v>2</v>
      </c>
      <c r="C35" s="6" t="s">
        <v>7</v>
      </c>
      <c r="D35" s="21">
        <v>2096.62</v>
      </c>
      <c r="E35" s="21">
        <v>2096.62</v>
      </c>
      <c r="F35" s="21">
        <v>2096.62</v>
      </c>
      <c r="G35" s="21">
        <v>2096.62</v>
      </c>
    </row>
    <row r="36" spans="1:7" ht="24" customHeight="1" x14ac:dyDescent="0.25">
      <c r="A36" s="4" t="s">
        <v>37</v>
      </c>
      <c r="B36" s="13" t="s">
        <v>2</v>
      </c>
      <c r="C36" s="6" t="s">
        <v>7</v>
      </c>
      <c r="D36" s="21">
        <v>2096.62</v>
      </c>
      <c r="E36" s="21">
        <v>2096.62</v>
      </c>
      <c r="F36" s="21">
        <v>2096.62</v>
      </c>
      <c r="G36" s="21">
        <v>2096.62</v>
      </c>
    </row>
    <row r="37" spans="1:7" x14ac:dyDescent="0.25">
      <c r="A37" s="17" t="s">
        <v>38</v>
      </c>
      <c r="B37" s="1" t="s">
        <v>2</v>
      </c>
      <c r="C37" s="6" t="s">
        <v>7</v>
      </c>
      <c r="D37" s="21">
        <v>2096.62</v>
      </c>
      <c r="E37" s="21">
        <v>2096.62</v>
      </c>
      <c r="F37" s="21">
        <v>2096.62</v>
      </c>
      <c r="G37" s="21">
        <v>2096.62</v>
      </c>
    </row>
    <row r="38" spans="1:7" x14ac:dyDescent="0.25">
      <c r="A38" s="17" t="s">
        <v>39</v>
      </c>
      <c r="B38" s="14" t="s">
        <v>2</v>
      </c>
      <c r="C38" s="6" t="s">
        <v>3</v>
      </c>
      <c r="D38" s="21">
        <v>1397.75</v>
      </c>
      <c r="E38" s="21">
        <v>1397.75</v>
      </c>
      <c r="F38" s="21">
        <v>1397.75</v>
      </c>
      <c r="G38" s="21">
        <v>1397.75</v>
      </c>
    </row>
    <row r="39" spans="1:7" x14ac:dyDescent="0.25">
      <c r="A39" s="17" t="s">
        <v>40</v>
      </c>
      <c r="B39" s="8" t="s">
        <v>5</v>
      </c>
      <c r="C39" s="6" t="s">
        <v>3</v>
      </c>
      <c r="D39" s="21">
        <v>1747.17</v>
      </c>
      <c r="E39" s="21">
        <v>1747.17</v>
      </c>
      <c r="F39" s="21">
        <v>1747.17</v>
      </c>
      <c r="G39" s="21">
        <v>1747.17</v>
      </c>
    </row>
    <row r="40" spans="1:7" x14ac:dyDescent="0.25">
      <c r="A40" s="18" t="s">
        <v>41</v>
      </c>
      <c r="B40" s="6" t="s">
        <v>2</v>
      </c>
      <c r="C40" s="6" t="s">
        <v>3</v>
      </c>
      <c r="D40" s="21">
        <v>1397.75</v>
      </c>
      <c r="E40" s="21">
        <v>1397.75</v>
      </c>
      <c r="F40" s="21">
        <v>1397.75</v>
      </c>
      <c r="G40" s="21">
        <v>1397.75</v>
      </c>
    </row>
    <row r="41" spans="1:7" ht="15.75" x14ac:dyDescent="0.25">
      <c r="A41" s="7" t="s">
        <v>42</v>
      </c>
      <c r="B41" s="9"/>
      <c r="C41" s="9"/>
      <c r="D41" s="22">
        <f>SUM(D6:D40)</f>
        <v>72333.340000000011</v>
      </c>
      <c r="E41" s="22">
        <f>SUM(E6:E40)</f>
        <v>72333.340000000011</v>
      </c>
      <c r="F41" s="22">
        <f>SUM(F6:F40)</f>
        <v>72333.340000000011</v>
      </c>
      <c r="G41" s="22">
        <f>SUM(G6:G40)</f>
        <v>72333.340000000011</v>
      </c>
    </row>
    <row r="43" spans="1:7" x14ac:dyDescent="0.25">
      <c r="A43" t="s">
        <v>51</v>
      </c>
    </row>
    <row r="45" spans="1:7" x14ac:dyDescent="0.25">
      <c r="A45" t="s">
        <v>52</v>
      </c>
    </row>
    <row r="46" spans="1:7" x14ac:dyDescent="0.25">
      <c r="A46" t="s">
        <v>53</v>
      </c>
    </row>
    <row r="47" spans="1:7" x14ac:dyDescent="0.25">
      <c r="A47" t="s">
        <v>54</v>
      </c>
    </row>
    <row r="48" spans="1:7" x14ac:dyDescent="0.25">
      <c r="A48" t="s">
        <v>55</v>
      </c>
    </row>
    <row r="49" spans="1:1" x14ac:dyDescent="0.25">
      <c r="A49" t="s">
        <v>56</v>
      </c>
    </row>
  </sheetData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workbookViewId="0">
      <selection activeCell="A3" sqref="A3:K42"/>
    </sheetView>
  </sheetViews>
  <sheetFormatPr defaultRowHeight="15" x14ac:dyDescent="0.25"/>
  <cols>
    <col min="1" max="1" width="47.85546875" customWidth="1"/>
    <col min="2" max="3" width="10" customWidth="1"/>
    <col min="4" max="5" width="10.85546875" customWidth="1"/>
    <col min="6" max="6" width="10.28515625" customWidth="1"/>
    <col min="7" max="8" width="11.42578125" customWidth="1"/>
    <col min="9" max="9" width="10.7109375" customWidth="1"/>
    <col min="10" max="10" width="12.28515625" customWidth="1"/>
    <col min="11" max="11" width="10.140625" customWidth="1"/>
  </cols>
  <sheetData>
    <row r="3" spans="1:13" x14ac:dyDescent="0.25">
      <c r="A3" s="24" t="s">
        <v>57</v>
      </c>
    </row>
    <row r="4" spans="1:13" x14ac:dyDescent="0.25">
      <c r="A4" s="24" t="s">
        <v>58</v>
      </c>
    </row>
    <row r="5" spans="1:13" ht="31.5" x14ac:dyDescent="0.25">
      <c r="A5" s="2" t="s">
        <v>0</v>
      </c>
      <c r="B5" s="19" t="s">
        <v>43</v>
      </c>
      <c r="C5" s="20" t="s">
        <v>62</v>
      </c>
      <c r="D5" s="19" t="s">
        <v>44</v>
      </c>
      <c r="E5" s="20" t="s">
        <v>63</v>
      </c>
      <c r="F5" s="19" t="s">
        <v>45</v>
      </c>
      <c r="G5" s="20" t="s">
        <v>64</v>
      </c>
      <c r="H5" s="19" t="s">
        <v>59</v>
      </c>
      <c r="I5" s="25" t="s">
        <v>60</v>
      </c>
      <c r="J5" s="19" t="s">
        <v>61</v>
      </c>
      <c r="K5" s="19" t="s">
        <v>48</v>
      </c>
    </row>
    <row r="6" spans="1:13" x14ac:dyDescent="0.25">
      <c r="A6" s="15" t="s">
        <v>1</v>
      </c>
      <c r="B6" s="21">
        <v>1397.75</v>
      </c>
      <c r="C6" s="21">
        <v>1396</v>
      </c>
      <c r="D6" s="21">
        <v>1397.75</v>
      </c>
      <c r="E6" s="21">
        <v>1379</v>
      </c>
      <c r="F6" s="21">
        <v>1397.75</v>
      </c>
      <c r="G6" s="21">
        <v>1394</v>
      </c>
      <c r="H6" s="21">
        <f>B6+D6+F6</f>
        <v>4193.25</v>
      </c>
      <c r="I6" s="26">
        <f>J6-H6</f>
        <v>-24.25</v>
      </c>
      <c r="J6" s="21">
        <f>C6+E6+G6</f>
        <v>4169</v>
      </c>
      <c r="K6" s="21">
        <v>1397.75</v>
      </c>
    </row>
    <row r="7" spans="1:13" x14ac:dyDescent="0.25">
      <c r="A7" s="15" t="s">
        <v>4</v>
      </c>
      <c r="B7" s="21">
        <v>1747.17</v>
      </c>
      <c r="C7" s="21">
        <v>1741.4</v>
      </c>
      <c r="D7" s="21">
        <v>1747.17</v>
      </c>
      <c r="E7" s="21">
        <v>1736</v>
      </c>
      <c r="F7" s="21">
        <v>1747.17</v>
      </c>
      <c r="G7" s="21">
        <v>1726.4</v>
      </c>
      <c r="H7" s="21">
        <f t="shared" ref="H7:H40" si="0">B7+D7+F7</f>
        <v>5241.51</v>
      </c>
      <c r="I7" s="26">
        <f t="shared" ref="I7:I40" si="1">J7-H7</f>
        <v>-37.710000000000036</v>
      </c>
      <c r="J7" s="21">
        <f t="shared" ref="J7:J40" si="2">C7+E7+G7</f>
        <v>5203.8</v>
      </c>
      <c r="K7" s="21">
        <v>1747.17</v>
      </c>
    </row>
    <row r="8" spans="1:13" x14ac:dyDescent="0.25">
      <c r="A8" s="3" t="s">
        <v>6</v>
      </c>
      <c r="B8" s="21">
        <v>2096.62</v>
      </c>
      <c r="C8" s="21">
        <v>2083.6</v>
      </c>
      <c r="D8" s="21">
        <v>2096.62</v>
      </c>
      <c r="E8" s="21">
        <v>2082.6</v>
      </c>
      <c r="F8" s="21">
        <v>2096.62</v>
      </c>
      <c r="G8" s="21">
        <v>2082</v>
      </c>
      <c r="H8" s="21">
        <f t="shared" si="0"/>
        <v>6289.86</v>
      </c>
      <c r="I8" s="26">
        <f t="shared" si="1"/>
        <v>-41.659999999999854</v>
      </c>
      <c r="J8" s="21">
        <f t="shared" si="2"/>
        <v>6248.2</v>
      </c>
      <c r="K8" s="21">
        <v>2096.62</v>
      </c>
    </row>
    <row r="9" spans="1:13" x14ac:dyDescent="0.25">
      <c r="A9" s="3" t="s">
        <v>8</v>
      </c>
      <c r="B9" s="21">
        <v>2096.62</v>
      </c>
      <c r="C9" s="21">
        <v>2060</v>
      </c>
      <c r="D9" s="21">
        <v>2096.62</v>
      </c>
      <c r="E9" s="21">
        <v>2079</v>
      </c>
      <c r="F9" s="21">
        <v>2096.62</v>
      </c>
      <c r="G9" s="21">
        <v>2080</v>
      </c>
      <c r="H9" s="21">
        <f t="shared" si="0"/>
        <v>6289.86</v>
      </c>
      <c r="I9" s="26">
        <f t="shared" si="1"/>
        <v>-70.859999999999673</v>
      </c>
      <c r="J9" s="21">
        <f t="shared" si="2"/>
        <v>6219</v>
      </c>
      <c r="K9" s="21">
        <v>2096.62</v>
      </c>
    </row>
    <row r="10" spans="1:13" x14ac:dyDescent="0.25">
      <c r="A10" s="3" t="s">
        <v>9</v>
      </c>
      <c r="B10" s="21">
        <v>2620.77</v>
      </c>
      <c r="C10" s="21">
        <v>2608</v>
      </c>
      <c r="D10" s="21">
        <v>2620.77</v>
      </c>
      <c r="E10" s="21">
        <v>2609</v>
      </c>
      <c r="F10" s="21">
        <v>2620.77</v>
      </c>
      <c r="G10" s="21">
        <v>2595</v>
      </c>
      <c r="H10" s="21">
        <f t="shared" si="0"/>
        <v>7862.3099999999995</v>
      </c>
      <c r="I10" s="26">
        <f t="shared" si="1"/>
        <v>-50.309999999999491</v>
      </c>
      <c r="J10" s="21">
        <f t="shared" si="2"/>
        <v>7812</v>
      </c>
      <c r="K10" s="21">
        <v>2620.77</v>
      </c>
    </row>
    <row r="11" spans="1:13" x14ac:dyDescent="0.25">
      <c r="A11" s="3" t="s">
        <v>10</v>
      </c>
      <c r="B11" s="21">
        <v>1397.75</v>
      </c>
      <c r="C11" s="21">
        <v>1378.2</v>
      </c>
      <c r="D11" s="21">
        <v>1397.75</v>
      </c>
      <c r="E11" s="21">
        <v>1368</v>
      </c>
      <c r="F11" s="21">
        <v>1397.75</v>
      </c>
      <c r="G11" s="21">
        <v>1381</v>
      </c>
      <c r="H11" s="21">
        <f t="shared" si="0"/>
        <v>4193.25</v>
      </c>
      <c r="I11" s="26">
        <f t="shared" si="1"/>
        <v>-66.050000000000182</v>
      </c>
      <c r="J11" s="21">
        <f t="shared" si="2"/>
        <v>4127.2</v>
      </c>
      <c r="K11" s="21">
        <v>1397.75</v>
      </c>
    </row>
    <row r="12" spans="1:13" x14ac:dyDescent="0.25">
      <c r="A12" s="3" t="s">
        <v>11</v>
      </c>
      <c r="B12" s="21">
        <v>2096.62</v>
      </c>
      <c r="C12" s="21">
        <v>2078</v>
      </c>
      <c r="D12" s="21">
        <v>2096.62</v>
      </c>
      <c r="E12" s="21">
        <v>2086</v>
      </c>
      <c r="F12" s="21">
        <v>2096.62</v>
      </c>
      <c r="G12" s="21">
        <v>2071</v>
      </c>
      <c r="H12" s="21">
        <f t="shared" si="0"/>
        <v>6289.86</v>
      </c>
      <c r="I12" s="26">
        <f t="shared" si="1"/>
        <v>-54.859999999999673</v>
      </c>
      <c r="J12" s="21">
        <f t="shared" si="2"/>
        <v>6235</v>
      </c>
      <c r="K12" s="21">
        <v>2096.62</v>
      </c>
      <c r="M12" s="28"/>
    </row>
    <row r="13" spans="1:13" x14ac:dyDescent="0.25">
      <c r="A13" s="4" t="s">
        <v>12</v>
      </c>
      <c r="B13" s="21">
        <v>3144.93</v>
      </c>
      <c r="C13" s="21">
        <v>3132</v>
      </c>
      <c r="D13" s="21">
        <v>3144.93</v>
      </c>
      <c r="E13" s="21">
        <v>3130</v>
      </c>
      <c r="F13" s="21">
        <v>3144.93</v>
      </c>
      <c r="G13" s="21">
        <v>3124</v>
      </c>
      <c r="H13" s="21">
        <f t="shared" si="0"/>
        <v>9434.7899999999991</v>
      </c>
      <c r="I13" s="26">
        <f t="shared" si="1"/>
        <v>-48.789999999999054</v>
      </c>
      <c r="J13" s="21">
        <f t="shared" si="2"/>
        <v>9386</v>
      </c>
      <c r="K13" s="21">
        <v>3144.93</v>
      </c>
    </row>
    <row r="14" spans="1:13" x14ac:dyDescent="0.25">
      <c r="A14" s="3" t="s">
        <v>14</v>
      </c>
      <c r="B14" s="21">
        <v>2096.62</v>
      </c>
      <c r="C14" s="21">
        <v>2095</v>
      </c>
      <c r="D14" s="21">
        <v>2096.62</v>
      </c>
      <c r="E14" s="21">
        <v>2094</v>
      </c>
      <c r="F14" s="21">
        <v>2096.62</v>
      </c>
      <c r="G14" s="21">
        <v>2089</v>
      </c>
      <c r="H14" s="21">
        <f t="shared" si="0"/>
        <v>6289.86</v>
      </c>
      <c r="I14" s="26">
        <f t="shared" si="1"/>
        <v>-11.859999999999673</v>
      </c>
      <c r="J14" s="21">
        <f t="shared" si="2"/>
        <v>6278</v>
      </c>
      <c r="K14" s="21">
        <v>2096.62</v>
      </c>
    </row>
    <row r="15" spans="1:13" x14ac:dyDescent="0.25">
      <c r="A15" s="3" t="s">
        <v>16</v>
      </c>
      <c r="B15" s="21">
        <v>2620.77</v>
      </c>
      <c r="C15" s="21">
        <v>2609</v>
      </c>
      <c r="D15" s="21">
        <v>2620.77</v>
      </c>
      <c r="E15" s="21">
        <v>2618</v>
      </c>
      <c r="F15" s="21">
        <v>2620.77</v>
      </c>
      <c r="G15" s="21">
        <v>2611</v>
      </c>
      <c r="H15" s="21">
        <f t="shared" si="0"/>
        <v>7862.3099999999995</v>
      </c>
      <c r="I15" s="26">
        <f t="shared" si="1"/>
        <v>-24.309999999999491</v>
      </c>
      <c r="J15" s="21">
        <f t="shared" si="2"/>
        <v>7838</v>
      </c>
      <c r="K15" s="21">
        <v>2620.77</v>
      </c>
    </row>
    <row r="16" spans="1:13" x14ac:dyDescent="0.25">
      <c r="A16" s="4" t="s">
        <v>17</v>
      </c>
      <c r="B16" s="21">
        <v>2096.62</v>
      </c>
      <c r="C16" s="21">
        <v>2093</v>
      </c>
      <c r="D16" s="21">
        <v>2096.62</v>
      </c>
      <c r="E16" s="21">
        <v>2097</v>
      </c>
      <c r="F16" s="21">
        <v>2096.62</v>
      </c>
      <c r="G16" s="21">
        <v>2022</v>
      </c>
      <c r="H16" s="21">
        <f t="shared" si="0"/>
        <v>6289.86</v>
      </c>
      <c r="I16" s="26">
        <f t="shared" si="1"/>
        <v>-77.859999999999673</v>
      </c>
      <c r="J16" s="21">
        <f t="shared" si="2"/>
        <v>6212</v>
      </c>
      <c r="K16" s="21">
        <v>2096.62</v>
      </c>
    </row>
    <row r="17" spans="1:11" x14ac:dyDescent="0.25">
      <c r="A17" s="3" t="s">
        <v>18</v>
      </c>
      <c r="B17" s="21">
        <v>2096.62</v>
      </c>
      <c r="C17" s="21">
        <v>2063.8000000000002</v>
      </c>
      <c r="D17" s="21">
        <v>2096.62</v>
      </c>
      <c r="E17" s="21">
        <v>2091.8000000000002</v>
      </c>
      <c r="F17" s="21">
        <v>2096.62</v>
      </c>
      <c r="G17" s="21">
        <v>1884.2</v>
      </c>
      <c r="H17" s="21">
        <f t="shared" si="0"/>
        <v>6289.86</v>
      </c>
      <c r="I17" s="26">
        <f t="shared" si="1"/>
        <v>-250.05999999999949</v>
      </c>
      <c r="J17" s="21">
        <f t="shared" si="2"/>
        <v>6039.8</v>
      </c>
      <c r="K17" s="21">
        <v>2096.62</v>
      </c>
    </row>
    <row r="18" spans="1:11" x14ac:dyDescent="0.25">
      <c r="A18" s="3" t="s">
        <v>19</v>
      </c>
      <c r="B18" s="21">
        <v>1747.17</v>
      </c>
      <c r="C18" s="21">
        <v>1739</v>
      </c>
      <c r="D18" s="21">
        <v>1747.17</v>
      </c>
      <c r="E18" s="21">
        <v>1739</v>
      </c>
      <c r="F18" s="21">
        <v>1747.17</v>
      </c>
      <c r="G18" s="21">
        <v>1742</v>
      </c>
      <c r="H18" s="21">
        <f t="shared" si="0"/>
        <v>5241.51</v>
      </c>
      <c r="I18" s="26">
        <f t="shared" si="1"/>
        <v>-21.510000000000218</v>
      </c>
      <c r="J18" s="21">
        <f t="shared" si="2"/>
        <v>5220</v>
      </c>
      <c r="K18" s="21">
        <v>1747.17</v>
      </c>
    </row>
    <row r="19" spans="1:11" x14ac:dyDescent="0.25">
      <c r="A19" s="3" t="s">
        <v>20</v>
      </c>
      <c r="B19" s="21">
        <v>2620.77</v>
      </c>
      <c r="C19" s="21">
        <v>2617.6</v>
      </c>
      <c r="D19" s="21">
        <v>2620.77</v>
      </c>
      <c r="E19" s="21">
        <v>2619.6</v>
      </c>
      <c r="F19" s="21">
        <v>2620.77</v>
      </c>
      <c r="G19" s="21">
        <v>2341.4</v>
      </c>
      <c r="H19" s="21">
        <f t="shared" si="0"/>
        <v>7862.3099999999995</v>
      </c>
      <c r="I19" s="26">
        <f t="shared" si="1"/>
        <v>-283.70999999999913</v>
      </c>
      <c r="J19" s="21">
        <f t="shared" si="2"/>
        <v>7578.6</v>
      </c>
      <c r="K19" s="21">
        <v>2620.77</v>
      </c>
    </row>
    <row r="20" spans="1:11" x14ac:dyDescent="0.25">
      <c r="A20" s="5" t="s">
        <v>21</v>
      </c>
      <c r="B20" s="21">
        <v>2620.77</v>
      </c>
      <c r="C20" s="21">
        <v>2566.4</v>
      </c>
      <c r="D20" s="21">
        <v>2620.77</v>
      </c>
      <c r="E20" s="21">
        <v>2605.6</v>
      </c>
      <c r="F20" s="21">
        <v>2620.77</v>
      </c>
      <c r="G20" s="21">
        <v>2606.4</v>
      </c>
      <c r="H20" s="21">
        <f t="shared" si="0"/>
        <v>7862.3099999999995</v>
      </c>
      <c r="I20" s="26">
        <f t="shared" si="1"/>
        <v>-83.909999999999854</v>
      </c>
      <c r="J20" s="21">
        <f t="shared" si="2"/>
        <v>7778.4</v>
      </c>
      <c r="K20" s="21">
        <v>2620.77</v>
      </c>
    </row>
    <row r="21" spans="1:11" x14ac:dyDescent="0.25">
      <c r="A21" s="5" t="s">
        <v>22</v>
      </c>
      <c r="B21" s="21">
        <v>2096.62</v>
      </c>
      <c r="C21" s="21">
        <v>2042</v>
      </c>
      <c r="D21" s="21">
        <v>2096.62</v>
      </c>
      <c r="E21" s="21">
        <v>2082</v>
      </c>
      <c r="F21" s="21">
        <v>2096.62</v>
      </c>
      <c r="G21" s="21">
        <v>2082</v>
      </c>
      <c r="H21" s="21">
        <f t="shared" si="0"/>
        <v>6289.86</v>
      </c>
      <c r="I21" s="26">
        <f t="shared" si="1"/>
        <v>-83.859999999999673</v>
      </c>
      <c r="J21" s="21">
        <f t="shared" si="2"/>
        <v>6206</v>
      </c>
      <c r="K21" s="21">
        <v>2096.62</v>
      </c>
    </row>
    <row r="22" spans="1:11" x14ac:dyDescent="0.25">
      <c r="A22" s="5" t="s">
        <v>23</v>
      </c>
      <c r="B22" s="21">
        <v>2096.62</v>
      </c>
      <c r="C22" s="21">
        <v>2010</v>
      </c>
      <c r="D22" s="21">
        <v>2096.62</v>
      </c>
      <c r="E22" s="21">
        <v>2086</v>
      </c>
      <c r="F22" s="21">
        <v>2096.62</v>
      </c>
      <c r="G22" s="21">
        <v>2097</v>
      </c>
      <c r="H22" s="21">
        <f t="shared" si="0"/>
        <v>6289.86</v>
      </c>
      <c r="I22" s="26">
        <f t="shared" si="1"/>
        <v>-96.859999999999673</v>
      </c>
      <c r="J22" s="21">
        <f t="shared" si="2"/>
        <v>6193</v>
      </c>
      <c r="K22" s="21">
        <v>2096.62</v>
      </c>
    </row>
    <row r="23" spans="1:11" x14ac:dyDescent="0.25">
      <c r="A23" s="4" t="s">
        <v>24</v>
      </c>
      <c r="B23" s="21">
        <v>2096.62</v>
      </c>
      <c r="C23" s="21">
        <v>2061</v>
      </c>
      <c r="D23" s="21">
        <v>2096.62</v>
      </c>
      <c r="E23" s="21">
        <v>2080</v>
      </c>
      <c r="F23" s="21">
        <v>2096.62</v>
      </c>
      <c r="G23" s="21">
        <v>2078</v>
      </c>
      <c r="H23" s="21">
        <f t="shared" si="0"/>
        <v>6289.86</v>
      </c>
      <c r="I23" s="26">
        <f t="shared" si="1"/>
        <v>-70.859999999999673</v>
      </c>
      <c r="J23" s="21">
        <f t="shared" si="2"/>
        <v>6219</v>
      </c>
      <c r="K23" s="21">
        <v>2096.62</v>
      </c>
    </row>
    <row r="24" spans="1:11" x14ac:dyDescent="0.25">
      <c r="A24" s="4" t="s">
        <v>25</v>
      </c>
      <c r="B24" s="21">
        <v>2096.62</v>
      </c>
      <c r="C24" s="21">
        <v>2090</v>
      </c>
      <c r="D24" s="21">
        <v>2096.62</v>
      </c>
      <c r="E24" s="21">
        <v>2050</v>
      </c>
      <c r="F24" s="21">
        <v>2096.62</v>
      </c>
      <c r="G24" s="21">
        <v>1962</v>
      </c>
      <c r="H24" s="21">
        <f t="shared" si="0"/>
        <v>6289.86</v>
      </c>
      <c r="I24" s="26">
        <f t="shared" si="1"/>
        <v>-187.85999999999967</v>
      </c>
      <c r="J24" s="21">
        <f t="shared" si="2"/>
        <v>6102</v>
      </c>
      <c r="K24" s="21">
        <v>2096.62</v>
      </c>
    </row>
    <row r="25" spans="1:11" x14ac:dyDescent="0.25">
      <c r="A25" s="4" t="s">
        <v>26</v>
      </c>
      <c r="B25" s="21">
        <v>1397.75</v>
      </c>
      <c r="C25" s="21">
        <v>1393.8</v>
      </c>
      <c r="D25" s="21">
        <v>1397.75</v>
      </c>
      <c r="E25" s="21">
        <v>1334.8</v>
      </c>
      <c r="F25" s="21">
        <v>1397.75</v>
      </c>
      <c r="G25" s="21">
        <v>1388.2</v>
      </c>
      <c r="H25" s="21">
        <f t="shared" si="0"/>
        <v>4193.25</v>
      </c>
      <c r="I25" s="26">
        <f t="shared" si="1"/>
        <v>-76.449999999999818</v>
      </c>
      <c r="J25" s="21">
        <f t="shared" si="2"/>
        <v>4116.8</v>
      </c>
      <c r="K25" s="21">
        <v>1397.75</v>
      </c>
    </row>
    <row r="26" spans="1:11" x14ac:dyDescent="0.25">
      <c r="A26" s="4" t="s">
        <v>27</v>
      </c>
      <c r="B26" s="21">
        <v>2096.62</v>
      </c>
      <c r="C26" s="21">
        <v>2044</v>
      </c>
      <c r="D26" s="21">
        <v>2096.62</v>
      </c>
      <c r="E26" s="21">
        <v>2081</v>
      </c>
      <c r="F26" s="21">
        <v>2096.62</v>
      </c>
      <c r="G26" s="21">
        <v>2068</v>
      </c>
      <c r="H26" s="21">
        <f t="shared" si="0"/>
        <v>6289.86</v>
      </c>
      <c r="I26" s="26">
        <f t="shared" si="1"/>
        <v>-96.859999999999673</v>
      </c>
      <c r="J26" s="21">
        <f t="shared" si="2"/>
        <v>6193</v>
      </c>
      <c r="K26" s="21">
        <v>2096.62</v>
      </c>
    </row>
    <row r="27" spans="1:11" x14ac:dyDescent="0.25">
      <c r="A27" s="4" t="s">
        <v>28</v>
      </c>
      <c r="B27" s="21">
        <v>1397.75</v>
      </c>
      <c r="C27" s="21">
        <v>1311</v>
      </c>
      <c r="D27" s="21">
        <v>1397.75</v>
      </c>
      <c r="E27" s="21">
        <v>1363</v>
      </c>
      <c r="F27" s="21">
        <v>1397.75</v>
      </c>
      <c r="G27" s="21">
        <v>1333</v>
      </c>
      <c r="H27" s="21">
        <f t="shared" si="0"/>
        <v>4193.25</v>
      </c>
      <c r="I27" s="26">
        <f t="shared" si="1"/>
        <v>-186.25</v>
      </c>
      <c r="J27" s="21">
        <f t="shared" si="2"/>
        <v>4007</v>
      </c>
      <c r="K27" s="21">
        <v>1397.75</v>
      </c>
    </row>
    <row r="28" spans="1:11" x14ac:dyDescent="0.25">
      <c r="A28" s="4" t="s">
        <v>29</v>
      </c>
      <c r="B28" s="21">
        <v>2096.62</v>
      </c>
      <c r="C28" s="21">
        <v>2057</v>
      </c>
      <c r="D28" s="21">
        <v>2096.62</v>
      </c>
      <c r="E28" s="21">
        <v>2037.8</v>
      </c>
      <c r="F28" s="21">
        <v>2096.62</v>
      </c>
      <c r="G28" s="21">
        <v>2080</v>
      </c>
      <c r="H28" s="21">
        <f t="shared" si="0"/>
        <v>6289.86</v>
      </c>
      <c r="I28" s="26">
        <f t="shared" si="1"/>
        <v>-115.05999999999949</v>
      </c>
      <c r="J28" s="21">
        <f t="shared" si="2"/>
        <v>6174.8</v>
      </c>
      <c r="K28" s="21">
        <v>2096.62</v>
      </c>
    </row>
    <row r="29" spans="1:11" x14ac:dyDescent="0.25">
      <c r="A29" s="4" t="s">
        <v>30</v>
      </c>
      <c r="B29" s="21">
        <v>2096.62</v>
      </c>
      <c r="C29" s="21">
        <v>2038</v>
      </c>
      <c r="D29" s="21">
        <v>2096.62</v>
      </c>
      <c r="E29" s="21">
        <v>2090</v>
      </c>
      <c r="F29" s="21">
        <v>2096.62</v>
      </c>
      <c r="G29" s="21">
        <v>2092</v>
      </c>
      <c r="H29" s="21">
        <f t="shared" si="0"/>
        <v>6289.86</v>
      </c>
      <c r="I29" s="26">
        <f t="shared" si="1"/>
        <v>-69.859999999999673</v>
      </c>
      <c r="J29" s="21">
        <f t="shared" si="2"/>
        <v>6220</v>
      </c>
      <c r="K29" s="21">
        <v>2096.62</v>
      </c>
    </row>
    <row r="30" spans="1:11" ht="23.25" x14ac:dyDescent="0.25">
      <c r="A30" s="16" t="s">
        <v>31</v>
      </c>
      <c r="B30" s="21">
        <v>2096.62</v>
      </c>
      <c r="C30" s="21">
        <v>2083</v>
      </c>
      <c r="D30" s="21">
        <v>2096.62</v>
      </c>
      <c r="E30" s="21">
        <v>2018</v>
      </c>
      <c r="F30" s="21">
        <v>2096.62</v>
      </c>
      <c r="G30" s="21">
        <v>2093</v>
      </c>
      <c r="H30" s="21">
        <f t="shared" si="0"/>
        <v>6289.86</v>
      </c>
      <c r="I30" s="26">
        <f t="shared" si="1"/>
        <v>-95.859999999999673</v>
      </c>
      <c r="J30" s="21">
        <f t="shared" si="2"/>
        <v>6194</v>
      </c>
      <c r="K30" s="21">
        <v>2096.62</v>
      </c>
    </row>
    <row r="31" spans="1:11" x14ac:dyDescent="0.25">
      <c r="A31" s="4" t="s">
        <v>32</v>
      </c>
      <c r="B31" s="21">
        <v>2096.62</v>
      </c>
      <c r="C31" s="21">
        <v>2094</v>
      </c>
      <c r="D31" s="21">
        <v>2096.62</v>
      </c>
      <c r="E31" s="21">
        <v>2094</v>
      </c>
      <c r="F31" s="21">
        <v>2096.62</v>
      </c>
      <c r="G31" s="21">
        <v>2072</v>
      </c>
      <c r="H31" s="21">
        <f t="shared" si="0"/>
        <v>6289.86</v>
      </c>
      <c r="I31" s="26">
        <f t="shared" si="1"/>
        <v>-29.859999999999673</v>
      </c>
      <c r="J31" s="21">
        <f t="shared" si="2"/>
        <v>6260</v>
      </c>
      <c r="K31" s="21">
        <v>2096.62</v>
      </c>
    </row>
    <row r="32" spans="1:11" x14ac:dyDescent="0.25">
      <c r="A32" s="4" t="s">
        <v>33</v>
      </c>
      <c r="B32" s="21">
        <v>2620.77</v>
      </c>
      <c r="C32" s="21">
        <v>2619</v>
      </c>
      <c r="D32" s="21">
        <v>2620.77</v>
      </c>
      <c r="E32" s="21">
        <v>2613</v>
      </c>
      <c r="F32" s="21">
        <v>2620.77</v>
      </c>
      <c r="G32" s="21">
        <v>2620</v>
      </c>
      <c r="H32" s="21">
        <f t="shared" si="0"/>
        <v>7862.3099999999995</v>
      </c>
      <c r="I32" s="26">
        <f t="shared" si="1"/>
        <v>-10.309999999999491</v>
      </c>
      <c r="J32" s="21">
        <f t="shared" si="2"/>
        <v>7852</v>
      </c>
      <c r="K32" s="21">
        <v>2620.77</v>
      </c>
    </row>
    <row r="33" spans="1:11" x14ac:dyDescent="0.25">
      <c r="A33" s="4" t="s">
        <v>34</v>
      </c>
      <c r="B33" s="21">
        <v>2096.62</v>
      </c>
      <c r="C33" s="21">
        <v>2096</v>
      </c>
      <c r="D33" s="21">
        <v>2096.62</v>
      </c>
      <c r="E33" s="21">
        <v>2096</v>
      </c>
      <c r="F33" s="21">
        <v>2096.62</v>
      </c>
      <c r="G33" s="21">
        <v>2094</v>
      </c>
      <c r="H33" s="21">
        <f t="shared" si="0"/>
        <v>6289.86</v>
      </c>
      <c r="I33" s="26">
        <f t="shared" si="1"/>
        <v>-3.8599999999996726</v>
      </c>
      <c r="J33" s="21">
        <f t="shared" si="2"/>
        <v>6286</v>
      </c>
      <c r="K33" s="21">
        <v>2096.62</v>
      </c>
    </row>
    <row r="34" spans="1:11" x14ac:dyDescent="0.25">
      <c r="A34" s="4" t="s">
        <v>35</v>
      </c>
      <c r="B34" s="21">
        <v>2620.77</v>
      </c>
      <c r="C34" s="21">
        <v>2604</v>
      </c>
      <c r="D34" s="21">
        <v>2620.77</v>
      </c>
      <c r="E34" s="21">
        <v>2610</v>
      </c>
      <c r="F34" s="21">
        <v>2620.77</v>
      </c>
      <c r="G34" s="21">
        <v>2615</v>
      </c>
      <c r="H34" s="21">
        <f t="shared" si="0"/>
        <v>7862.3099999999995</v>
      </c>
      <c r="I34" s="26">
        <f t="shared" si="1"/>
        <v>-33.309999999999491</v>
      </c>
      <c r="J34" s="21">
        <f t="shared" si="2"/>
        <v>7829</v>
      </c>
      <c r="K34" s="21">
        <v>2620.77</v>
      </c>
    </row>
    <row r="35" spans="1:11" x14ac:dyDescent="0.25">
      <c r="A35" s="4" t="s">
        <v>36</v>
      </c>
      <c r="B35" s="21">
        <v>2096.62</v>
      </c>
      <c r="C35" s="21">
        <v>2082</v>
      </c>
      <c r="D35" s="21">
        <v>2096.62</v>
      </c>
      <c r="E35" s="21">
        <v>2094</v>
      </c>
      <c r="F35" s="21">
        <v>2096.62</v>
      </c>
      <c r="G35" s="21">
        <v>2081.1999999999998</v>
      </c>
      <c r="H35" s="21">
        <f t="shared" si="0"/>
        <v>6289.86</v>
      </c>
      <c r="I35" s="26">
        <f t="shared" si="1"/>
        <v>-32.659999999999854</v>
      </c>
      <c r="J35" s="21">
        <f t="shared" si="2"/>
        <v>6257.2</v>
      </c>
      <c r="K35" s="21">
        <v>2096.62</v>
      </c>
    </row>
    <row r="36" spans="1:11" x14ac:dyDescent="0.25">
      <c r="A36" s="4" t="s">
        <v>37</v>
      </c>
      <c r="B36" s="21">
        <v>2096.62</v>
      </c>
      <c r="C36" s="21">
        <v>2096</v>
      </c>
      <c r="D36" s="21">
        <v>2096.62</v>
      </c>
      <c r="E36" s="21">
        <v>2096</v>
      </c>
      <c r="F36" s="21">
        <v>2096.62</v>
      </c>
      <c r="G36" s="21">
        <v>2096</v>
      </c>
      <c r="H36" s="21">
        <f t="shared" si="0"/>
        <v>6289.86</v>
      </c>
      <c r="I36" s="26">
        <f t="shared" si="1"/>
        <v>-1.8599999999996726</v>
      </c>
      <c r="J36" s="21">
        <f t="shared" si="2"/>
        <v>6288</v>
      </c>
      <c r="K36" s="21">
        <v>2096.62</v>
      </c>
    </row>
    <row r="37" spans="1:11" x14ac:dyDescent="0.25">
      <c r="A37" s="17" t="s">
        <v>38</v>
      </c>
      <c r="B37" s="21">
        <v>2096.62</v>
      </c>
      <c r="C37" s="21">
        <v>2082</v>
      </c>
      <c r="D37" s="21">
        <v>2096.62</v>
      </c>
      <c r="E37" s="21">
        <v>2089</v>
      </c>
      <c r="F37" s="21">
        <v>2096.62</v>
      </c>
      <c r="G37" s="21">
        <v>1942</v>
      </c>
      <c r="H37" s="21">
        <f t="shared" si="0"/>
        <v>6289.86</v>
      </c>
      <c r="I37" s="26">
        <f t="shared" si="1"/>
        <v>-176.85999999999967</v>
      </c>
      <c r="J37" s="21">
        <f t="shared" si="2"/>
        <v>6113</v>
      </c>
      <c r="K37" s="21">
        <v>2096.62</v>
      </c>
    </row>
    <row r="38" spans="1:11" x14ac:dyDescent="0.25">
      <c r="A38" s="17" t="s">
        <v>39</v>
      </c>
      <c r="B38" s="21">
        <v>1397.75</v>
      </c>
      <c r="C38" s="21">
        <v>1393</v>
      </c>
      <c r="D38" s="21">
        <v>1397.75</v>
      </c>
      <c r="E38" s="21">
        <v>1394</v>
      </c>
      <c r="F38" s="21">
        <v>1397.75</v>
      </c>
      <c r="G38" s="21">
        <v>1396</v>
      </c>
      <c r="H38" s="21">
        <f t="shared" si="0"/>
        <v>4193.25</v>
      </c>
      <c r="I38" s="26">
        <f t="shared" si="1"/>
        <v>-10.25</v>
      </c>
      <c r="J38" s="21">
        <f t="shared" si="2"/>
        <v>4183</v>
      </c>
      <c r="K38" s="21">
        <v>1397.75</v>
      </c>
    </row>
    <row r="39" spans="1:11" x14ac:dyDescent="0.25">
      <c r="A39" s="17" t="s">
        <v>40</v>
      </c>
      <c r="B39" s="21">
        <v>1747.17</v>
      </c>
      <c r="C39" s="21">
        <v>1743</v>
      </c>
      <c r="D39" s="21">
        <v>1747.17</v>
      </c>
      <c r="E39" s="21">
        <v>1711.2</v>
      </c>
      <c r="F39" s="21">
        <v>1747.17</v>
      </c>
      <c r="G39" s="21">
        <v>0</v>
      </c>
      <c r="H39" s="21">
        <f t="shared" si="0"/>
        <v>5241.51</v>
      </c>
      <c r="I39" s="26">
        <f t="shared" si="1"/>
        <v>-1787.3100000000004</v>
      </c>
      <c r="J39" s="21">
        <f t="shared" si="2"/>
        <v>3454.2</v>
      </c>
      <c r="K39" s="21">
        <v>1747.17</v>
      </c>
    </row>
    <row r="40" spans="1:11" x14ac:dyDescent="0.25">
      <c r="A40" s="18" t="s">
        <v>41</v>
      </c>
      <c r="B40" s="21">
        <v>1397.75</v>
      </c>
      <c r="C40" s="21">
        <v>1395.6</v>
      </c>
      <c r="D40" s="21">
        <v>1397.75</v>
      </c>
      <c r="E40" s="21">
        <v>1358.6</v>
      </c>
      <c r="F40" s="21">
        <v>1397.75</v>
      </c>
      <c r="G40" s="21">
        <v>1304.4000000000001</v>
      </c>
      <c r="H40" s="21">
        <f t="shared" si="0"/>
        <v>4193.25</v>
      </c>
      <c r="I40" s="26">
        <f t="shared" si="1"/>
        <v>-134.65000000000009</v>
      </c>
      <c r="J40" s="21">
        <f t="shared" si="2"/>
        <v>4058.6</v>
      </c>
      <c r="K40" s="21">
        <v>1397.75</v>
      </c>
    </row>
    <row r="41" spans="1:11" ht="15.75" x14ac:dyDescent="0.25">
      <c r="A41" s="7" t="s">
        <v>42</v>
      </c>
      <c r="B41" s="22">
        <f t="shared" ref="B41:K41" si="3">SUM(B6:B40)</f>
        <v>72333.340000000011</v>
      </c>
      <c r="C41" s="22">
        <f t="shared" si="3"/>
        <v>71595.400000000009</v>
      </c>
      <c r="D41" s="22">
        <f t="shared" si="3"/>
        <v>72333.340000000011</v>
      </c>
      <c r="E41" s="22">
        <f t="shared" si="3"/>
        <v>71713</v>
      </c>
      <c r="F41" s="22">
        <f t="shared" si="3"/>
        <v>72333.340000000011</v>
      </c>
      <c r="G41" s="22">
        <f t="shared" si="3"/>
        <v>69243.199999999997</v>
      </c>
      <c r="H41" s="22">
        <f t="shared" si="3"/>
        <v>217000.01999999987</v>
      </c>
      <c r="I41" s="27">
        <f t="shared" si="3"/>
        <v>-4448.419999999991</v>
      </c>
      <c r="J41" s="22">
        <f t="shared" si="3"/>
        <v>212551.6</v>
      </c>
      <c r="K41" s="22">
        <f t="shared" si="3"/>
        <v>72333.340000000011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7"/>
  <sheetViews>
    <sheetView topLeftCell="N28" workbookViewId="0">
      <selection activeCell="K46" sqref="K46"/>
    </sheetView>
  </sheetViews>
  <sheetFormatPr defaultRowHeight="15" x14ac:dyDescent="0.25"/>
  <cols>
    <col min="2" max="2" width="51" customWidth="1"/>
    <col min="3" max="10" width="0" hidden="1" customWidth="1"/>
    <col min="11" max="11" width="11.5703125" customWidth="1"/>
    <col min="12" max="12" width="8" customWidth="1"/>
    <col min="13" max="13" width="11.7109375" customWidth="1"/>
    <col min="14" max="15" width="10.5703125" customWidth="1"/>
    <col min="16" max="16" width="9.85546875" customWidth="1"/>
    <col min="17" max="17" width="11.140625" customWidth="1"/>
    <col min="18" max="18" width="11.7109375" customWidth="1"/>
    <col min="19" max="19" width="10.42578125" customWidth="1"/>
    <col min="20" max="20" width="10.85546875" customWidth="1"/>
    <col min="21" max="21" width="11.85546875" customWidth="1"/>
    <col min="22" max="22" width="10.7109375" customWidth="1"/>
    <col min="23" max="23" width="11.42578125" customWidth="1"/>
    <col min="24" max="24" width="10.42578125" customWidth="1"/>
    <col min="25" max="25" width="11" customWidth="1"/>
    <col min="26" max="26" width="11.42578125" customWidth="1"/>
    <col min="27" max="28" width="12.7109375" customWidth="1"/>
    <col min="29" max="29" width="11.140625" customWidth="1"/>
  </cols>
  <sheetData>
    <row r="2" spans="1:29" x14ac:dyDescent="0.25">
      <c r="B2" s="24" t="s">
        <v>57</v>
      </c>
    </row>
    <row r="3" spans="1:29" x14ac:dyDescent="0.25">
      <c r="B3" s="24" t="s">
        <v>58</v>
      </c>
    </row>
    <row r="4" spans="1:29" ht="47.25" x14ac:dyDescent="0.25">
      <c r="A4" s="35" t="s">
        <v>65</v>
      </c>
      <c r="B4" s="29" t="s">
        <v>0</v>
      </c>
      <c r="C4" s="30" t="s">
        <v>43</v>
      </c>
      <c r="D4" s="31" t="s">
        <v>62</v>
      </c>
      <c r="E4" s="30" t="s">
        <v>44</v>
      </c>
      <c r="F4" s="31" t="s">
        <v>63</v>
      </c>
      <c r="G4" s="30" t="s">
        <v>45</v>
      </c>
      <c r="H4" s="31" t="s">
        <v>64</v>
      </c>
      <c r="I4" s="30" t="s">
        <v>59</v>
      </c>
      <c r="J4" s="32" t="s">
        <v>60</v>
      </c>
      <c r="K4" s="38"/>
      <c r="L4" s="38"/>
      <c r="M4" s="31" t="s">
        <v>61</v>
      </c>
      <c r="N4" s="58" t="s">
        <v>48</v>
      </c>
      <c r="O4" s="59" t="s">
        <v>66</v>
      </c>
      <c r="P4" s="59" t="s">
        <v>67</v>
      </c>
      <c r="Q4" s="36" t="s">
        <v>68</v>
      </c>
      <c r="R4" s="36" t="s">
        <v>69</v>
      </c>
      <c r="S4" s="36" t="s">
        <v>70</v>
      </c>
      <c r="T4" s="36" t="s">
        <v>71</v>
      </c>
      <c r="U4" s="36" t="s">
        <v>72</v>
      </c>
      <c r="V4" s="36" t="s">
        <v>73</v>
      </c>
      <c r="W4" s="36" t="s">
        <v>74</v>
      </c>
      <c r="X4" s="37" t="s">
        <v>75</v>
      </c>
      <c r="Y4" s="37" t="s">
        <v>76</v>
      </c>
      <c r="Z4" s="49" t="s">
        <v>96</v>
      </c>
      <c r="AA4" s="49" t="s">
        <v>97</v>
      </c>
      <c r="AB4" s="49" t="s">
        <v>98</v>
      </c>
      <c r="AC4" s="37" t="s">
        <v>77</v>
      </c>
    </row>
    <row r="5" spans="1:29" x14ac:dyDescent="0.25">
      <c r="A5" s="35">
        <v>1</v>
      </c>
      <c r="B5" s="15" t="s">
        <v>1</v>
      </c>
      <c r="C5" s="21">
        <v>1397.75</v>
      </c>
      <c r="D5" s="21">
        <v>1396</v>
      </c>
      <c r="E5" s="21">
        <v>1397.75</v>
      </c>
      <c r="F5" s="21">
        <v>1379</v>
      </c>
      <c r="G5" s="21">
        <v>1397.75</v>
      </c>
      <c r="H5" s="21">
        <v>1394</v>
      </c>
      <c r="I5" s="21">
        <f>C5+E5+G5</f>
        <v>4193.25</v>
      </c>
      <c r="J5" s="26">
        <f>M5-I5</f>
        <v>-24.25</v>
      </c>
      <c r="K5" s="39" t="s">
        <v>2</v>
      </c>
      <c r="L5" s="39" t="s">
        <v>3</v>
      </c>
      <c r="M5" s="21">
        <f t="shared" ref="M5:M31" si="0">D5+F5+H5</f>
        <v>4169</v>
      </c>
      <c r="N5" s="21">
        <v>1397.75</v>
      </c>
      <c r="O5" s="51">
        <v>1456.39</v>
      </c>
      <c r="P5" s="51">
        <v>1456.39</v>
      </c>
      <c r="Q5" s="21">
        <f>N5+O5+P5</f>
        <v>4310.5300000000007</v>
      </c>
      <c r="R5" s="51">
        <v>1456.39</v>
      </c>
      <c r="S5" s="51">
        <v>1456.39</v>
      </c>
      <c r="T5" s="51">
        <v>1456.39</v>
      </c>
      <c r="U5" s="51">
        <f>R5+S5+T5</f>
        <v>4369.17</v>
      </c>
      <c r="V5" s="51">
        <v>1456.39</v>
      </c>
      <c r="W5" s="51">
        <v>1456.39</v>
      </c>
      <c r="X5" s="51">
        <v>1456.39</v>
      </c>
      <c r="Y5" s="51">
        <f>V5+W5+X5</f>
        <v>4369.17</v>
      </c>
      <c r="Z5" s="52">
        <f>O5+P5+R5+S5+T5+V5+W5+X5</f>
        <v>11651.119999999999</v>
      </c>
      <c r="AA5" s="50">
        <f>AC5-M5-N5</f>
        <v>11651.120000000003</v>
      </c>
      <c r="AB5" s="50">
        <f>O5*8</f>
        <v>11651.12</v>
      </c>
      <c r="AC5" s="21">
        <f>M5+Q5+U5+Y5</f>
        <v>17217.870000000003</v>
      </c>
    </row>
    <row r="6" spans="1:29" x14ac:dyDescent="0.25">
      <c r="A6" s="35">
        <v>2</v>
      </c>
      <c r="B6" s="15" t="s">
        <v>4</v>
      </c>
      <c r="C6" s="21">
        <v>1747.17</v>
      </c>
      <c r="D6" s="21">
        <v>1741.4</v>
      </c>
      <c r="E6" s="21">
        <v>1747.17</v>
      </c>
      <c r="F6" s="21">
        <v>1736</v>
      </c>
      <c r="G6" s="21">
        <v>1747.17</v>
      </c>
      <c r="H6" s="21">
        <v>1726.4</v>
      </c>
      <c r="I6" s="21">
        <f t="shared" ref="I6:I43" si="1">C6+E6+G6</f>
        <v>5241.51</v>
      </c>
      <c r="J6" s="26">
        <f t="shared" ref="J6:J43" si="2">M6-I6</f>
        <v>-37.710000000000036</v>
      </c>
      <c r="K6" s="39" t="s">
        <v>5</v>
      </c>
      <c r="L6" s="39" t="s">
        <v>3</v>
      </c>
      <c r="M6" s="21">
        <f t="shared" si="0"/>
        <v>5203.8</v>
      </c>
      <c r="N6" s="21">
        <v>1747.17</v>
      </c>
      <c r="O6" s="51">
        <v>1820.49</v>
      </c>
      <c r="P6" s="51">
        <v>1820.49</v>
      </c>
      <c r="Q6" s="21">
        <f t="shared" ref="Q6:Q46" si="3">N6+O6+P6</f>
        <v>5388.15</v>
      </c>
      <c r="R6" s="51">
        <v>1820.49</v>
      </c>
      <c r="S6" s="51">
        <v>1820.49</v>
      </c>
      <c r="T6" s="51">
        <v>1820.49</v>
      </c>
      <c r="U6" s="51">
        <f t="shared" ref="U6:U46" si="4">R6+S6+T6</f>
        <v>5461.47</v>
      </c>
      <c r="V6" s="51">
        <v>1820.49</v>
      </c>
      <c r="W6" s="51">
        <v>1820.49</v>
      </c>
      <c r="X6" s="51">
        <v>1820.49</v>
      </c>
      <c r="Y6" s="51">
        <f t="shared" ref="Y6:Y46" si="5">V6+W6+X6</f>
        <v>5461.47</v>
      </c>
      <c r="Z6" s="52">
        <f t="shared" ref="Z6:Z46" si="6">O6+P6+R6+S6+T6+V6+W6+X6</f>
        <v>14563.92</v>
      </c>
      <c r="AA6" s="50">
        <f t="shared" ref="AA6:AA46" si="7">AC6-M6-N6</f>
        <v>14563.920000000004</v>
      </c>
      <c r="AB6" s="50">
        <f t="shared" ref="AB6:AB46" si="8">O6*8</f>
        <v>14563.92</v>
      </c>
      <c r="AC6" s="21">
        <f t="shared" ref="AC6:AC46" si="9">M6+Q6+U6+Y6</f>
        <v>21514.890000000003</v>
      </c>
    </row>
    <row r="7" spans="1:29" x14ac:dyDescent="0.25">
      <c r="A7" s="35">
        <v>3</v>
      </c>
      <c r="B7" s="3" t="s">
        <v>6</v>
      </c>
      <c r="C7" s="21">
        <v>2096.62</v>
      </c>
      <c r="D7" s="21">
        <v>2083.6</v>
      </c>
      <c r="E7" s="21">
        <v>2096.62</v>
      </c>
      <c r="F7" s="21">
        <v>2082.6</v>
      </c>
      <c r="G7" s="21">
        <v>2096.62</v>
      </c>
      <c r="H7" s="21">
        <v>2082</v>
      </c>
      <c r="I7" s="21">
        <f t="shared" si="1"/>
        <v>6289.86</v>
      </c>
      <c r="J7" s="26">
        <f t="shared" si="2"/>
        <v>-41.659999999999854</v>
      </c>
      <c r="K7" s="39" t="s">
        <v>2</v>
      </c>
      <c r="L7" s="39" t="s">
        <v>7</v>
      </c>
      <c r="M7" s="21">
        <f t="shared" si="0"/>
        <v>6248.2</v>
      </c>
      <c r="N7" s="21">
        <v>2096.62</v>
      </c>
      <c r="O7" s="51">
        <v>2184.59</v>
      </c>
      <c r="P7" s="51">
        <v>2184.59</v>
      </c>
      <c r="Q7" s="21">
        <f t="shared" si="3"/>
        <v>6465.8</v>
      </c>
      <c r="R7" s="51">
        <v>2184.59</v>
      </c>
      <c r="S7" s="51">
        <v>2184.59</v>
      </c>
      <c r="T7" s="51">
        <v>2184.59</v>
      </c>
      <c r="U7" s="51">
        <f t="shared" si="4"/>
        <v>6553.77</v>
      </c>
      <c r="V7" s="51">
        <v>2184.59</v>
      </c>
      <c r="W7" s="51">
        <v>2184.59</v>
      </c>
      <c r="X7" s="51">
        <v>2184.59</v>
      </c>
      <c r="Y7" s="51">
        <f t="shared" si="5"/>
        <v>6553.77</v>
      </c>
      <c r="Z7" s="52">
        <f t="shared" si="6"/>
        <v>17476.72</v>
      </c>
      <c r="AA7" s="50">
        <f t="shared" si="7"/>
        <v>17476.72</v>
      </c>
      <c r="AB7" s="50">
        <f t="shared" si="8"/>
        <v>17476.72</v>
      </c>
      <c r="AC7" s="21">
        <f t="shared" si="9"/>
        <v>25821.54</v>
      </c>
    </row>
    <row r="8" spans="1:29" x14ac:dyDescent="0.25">
      <c r="A8" s="35">
        <v>4</v>
      </c>
      <c r="B8" s="3" t="s">
        <v>8</v>
      </c>
      <c r="C8" s="21">
        <v>2096.62</v>
      </c>
      <c r="D8" s="21">
        <v>2060</v>
      </c>
      <c r="E8" s="21">
        <v>2096.62</v>
      </c>
      <c r="F8" s="21">
        <v>2079</v>
      </c>
      <c r="G8" s="21">
        <v>2096.62</v>
      </c>
      <c r="H8" s="21">
        <v>2080</v>
      </c>
      <c r="I8" s="21">
        <f t="shared" si="1"/>
        <v>6289.86</v>
      </c>
      <c r="J8" s="26">
        <f t="shared" si="2"/>
        <v>-70.859999999999673</v>
      </c>
      <c r="K8" s="39" t="s">
        <v>2</v>
      </c>
      <c r="L8" s="39" t="s">
        <v>7</v>
      </c>
      <c r="M8" s="21">
        <f t="shared" si="0"/>
        <v>6219</v>
      </c>
      <c r="N8" s="21">
        <v>2096.62</v>
      </c>
      <c r="O8" s="51">
        <v>2184.59</v>
      </c>
      <c r="P8" s="51">
        <v>2184.59</v>
      </c>
      <c r="Q8" s="21">
        <f t="shared" si="3"/>
        <v>6465.8</v>
      </c>
      <c r="R8" s="51">
        <v>2184.59</v>
      </c>
      <c r="S8" s="51">
        <v>2184.59</v>
      </c>
      <c r="T8" s="51">
        <v>2184.59</v>
      </c>
      <c r="U8" s="51">
        <f t="shared" si="4"/>
        <v>6553.77</v>
      </c>
      <c r="V8" s="51">
        <v>2184.59</v>
      </c>
      <c r="W8" s="51">
        <v>2184.59</v>
      </c>
      <c r="X8" s="51">
        <v>2184.59</v>
      </c>
      <c r="Y8" s="51">
        <f t="shared" si="5"/>
        <v>6553.77</v>
      </c>
      <c r="Z8" s="52">
        <f t="shared" si="6"/>
        <v>17476.72</v>
      </c>
      <c r="AA8" s="50">
        <f t="shared" si="7"/>
        <v>17476.72</v>
      </c>
      <c r="AB8" s="50">
        <f t="shared" si="8"/>
        <v>17476.72</v>
      </c>
      <c r="AC8" s="21">
        <f t="shared" si="9"/>
        <v>25792.34</v>
      </c>
    </row>
    <row r="9" spans="1:29" x14ac:dyDescent="0.25">
      <c r="A9" s="35"/>
      <c r="B9" s="3" t="s">
        <v>9</v>
      </c>
      <c r="C9" s="21">
        <v>2620.77</v>
      </c>
      <c r="D9" s="21">
        <v>2608</v>
      </c>
      <c r="E9" s="21">
        <v>2620.77</v>
      </c>
      <c r="F9" s="21">
        <v>2609</v>
      </c>
      <c r="G9" s="21">
        <v>2620.77</v>
      </c>
      <c r="H9" s="21">
        <v>2595</v>
      </c>
      <c r="I9" s="21">
        <f t="shared" si="1"/>
        <v>7862.3099999999995</v>
      </c>
      <c r="J9" s="26">
        <f t="shared" si="2"/>
        <v>-50.309999999999491</v>
      </c>
      <c r="K9" s="39" t="s">
        <v>5</v>
      </c>
      <c r="L9" s="39" t="s">
        <v>7</v>
      </c>
      <c r="M9" s="21">
        <f t="shared" si="0"/>
        <v>7812</v>
      </c>
      <c r="N9" s="21">
        <v>2620.77</v>
      </c>
      <c r="O9" s="51">
        <v>2730.74</v>
      </c>
      <c r="P9" s="51">
        <v>2730.74</v>
      </c>
      <c r="Q9" s="21">
        <f t="shared" si="3"/>
        <v>8082.25</v>
      </c>
      <c r="R9" s="51">
        <v>2730.74</v>
      </c>
      <c r="S9" s="51">
        <v>2730.74</v>
      </c>
      <c r="T9" s="51">
        <v>2730.74</v>
      </c>
      <c r="U9" s="51">
        <f t="shared" si="4"/>
        <v>8192.2199999999993</v>
      </c>
      <c r="V9" s="51">
        <v>2730.74</v>
      </c>
      <c r="W9" s="51">
        <v>2730.74</v>
      </c>
      <c r="X9" s="51">
        <v>2730.74</v>
      </c>
      <c r="Y9" s="51">
        <f t="shared" si="5"/>
        <v>8192.2199999999993</v>
      </c>
      <c r="Z9" s="52">
        <f t="shared" si="6"/>
        <v>21845.919999999998</v>
      </c>
      <c r="AA9" s="50">
        <f t="shared" si="7"/>
        <v>21845.920000000002</v>
      </c>
      <c r="AB9" s="50">
        <f t="shared" si="8"/>
        <v>21845.919999999998</v>
      </c>
      <c r="AC9" s="21">
        <f t="shared" si="9"/>
        <v>32278.690000000002</v>
      </c>
    </row>
    <row r="10" spans="1:29" x14ac:dyDescent="0.25">
      <c r="A10" s="35">
        <v>5</v>
      </c>
      <c r="B10" s="3" t="s">
        <v>10</v>
      </c>
      <c r="C10" s="21">
        <v>1397.75</v>
      </c>
      <c r="D10" s="21">
        <v>1378.2</v>
      </c>
      <c r="E10" s="21">
        <v>1397.75</v>
      </c>
      <c r="F10" s="21">
        <v>1368</v>
      </c>
      <c r="G10" s="21">
        <v>1397.75</v>
      </c>
      <c r="H10" s="21">
        <v>1381</v>
      </c>
      <c r="I10" s="21">
        <f t="shared" si="1"/>
        <v>4193.25</v>
      </c>
      <c r="J10" s="26">
        <f t="shared" si="2"/>
        <v>-66.050000000000182</v>
      </c>
      <c r="K10" s="39" t="s">
        <v>2</v>
      </c>
      <c r="L10" s="39" t="s">
        <v>3</v>
      </c>
      <c r="M10" s="21">
        <f t="shared" si="0"/>
        <v>4127.2</v>
      </c>
      <c r="N10" s="21">
        <v>1397.75</v>
      </c>
      <c r="O10" s="51">
        <v>1456.39</v>
      </c>
      <c r="P10" s="51">
        <v>1456.39</v>
      </c>
      <c r="Q10" s="21">
        <f t="shared" si="3"/>
        <v>4310.5300000000007</v>
      </c>
      <c r="R10" s="51">
        <v>1456.39</v>
      </c>
      <c r="S10" s="51">
        <v>1456.39</v>
      </c>
      <c r="T10" s="51">
        <v>1456.39</v>
      </c>
      <c r="U10" s="51">
        <f t="shared" si="4"/>
        <v>4369.17</v>
      </c>
      <c r="V10" s="51">
        <v>1456.39</v>
      </c>
      <c r="W10" s="51">
        <v>1456.39</v>
      </c>
      <c r="X10" s="51">
        <v>1456.39</v>
      </c>
      <c r="Y10" s="51">
        <f t="shared" si="5"/>
        <v>4369.17</v>
      </c>
      <c r="Z10" s="52">
        <f t="shared" si="6"/>
        <v>11651.119999999999</v>
      </c>
      <c r="AA10" s="50">
        <f t="shared" si="7"/>
        <v>11651.119999999999</v>
      </c>
      <c r="AB10" s="50">
        <f t="shared" si="8"/>
        <v>11651.12</v>
      </c>
      <c r="AC10" s="21">
        <f t="shared" si="9"/>
        <v>17176.07</v>
      </c>
    </row>
    <row r="11" spans="1:29" x14ac:dyDescent="0.25">
      <c r="A11" s="35">
        <v>6</v>
      </c>
      <c r="B11" s="3" t="s">
        <v>11</v>
      </c>
      <c r="C11" s="21">
        <v>2096.62</v>
      </c>
      <c r="D11" s="21">
        <v>2078</v>
      </c>
      <c r="E11" s="21">
        <v>2096.62</v>
      </c>
      <c r="F11" s="21">
        <v>2086</v>
      </c>
      <c r="G11" s="21">
        <v>2096.62</v>
      </c>
      <c r="H11" s="21">
        <v>2071</v>
      </c>
      <c r="I11" s="21">
        <f t="shared" si="1"/>
        <v>6289.86</v>
      </c>
      <c r="J11" s="26">
        <f t="shared" si="2"/>
        <v>-54.859999999999673</v>
      </c>
      <c r="K11" s="39" t="s">
        <v>2</v>
      </c>
      <c r="L11" s="39" t="s">
        <v>7</v>
      </c>
      <c r="M11" s="21">
        <f t="shared" si="0"/>
        <v>6235</v>
      </c>
      <c r="N11" s="21">
        <v>2096.62</v>
      </c>
      <c r="O11" s="51">
        <v>2184.59</v>
      </c>
      <c r="P11" s="51">
        <v>2184.59</v>
      </c>
      <c r="Q11" s="21">
        <f t="shared" si="3"/>
        <v>6465.8</v>
      </c>
      <c r="R11" s="51">
        <v>2184.59</v>
      </c>
      <c r="S11" s="51">
        <v>2184.59</v>
      </c>
      <c r="T11" s="51">
        <v>2184.59</v>
      </c>
      <c r="U11" s="51">
        <f t="shared" si="4"/>
        <v>6553.77</v>
      </c>
      <c r="V11" s="51">
        <v>2184.59</v>
      </c>
      <c r="W11" s="51">
        <v>2184.59</v>
      </c>
      <c r="X11" s="51">
        <v>2184.59</v>
      </c>
      <c r="Y11" s="51">
        <f t="shared" si="5"/>
        <v>6553.77</v>
      </c>
      <c r="Z11" s="52">
        <f t="shared" si="6"/>
        <v>17476.72</v>
      </c>
      <c r="AA11" s="50">
        <f t="shared" si="7"/>
        <v>17476.72</v>
      </c>
      <c r="AB11" s="50">
        <f t="shared" si="8"/>
        <v>17476.72</v>
      </c>
      <c r="AC11" s="21">
        <f t="shared" si="9"/>
        <v>25808.34</v>
      </c>
    </row>
    <row r="12" spans="1:29" ht="20.25" customHeight="1" x14ac:dyDescent="0.25">
      <c r="A12" s="35">
        <v>7</v>
      </c>
      <c r="B12" s="4" t="s">
        <v>12</v>
      </c>
      <c r="C12" s="21">
        <v>3144.93</v>
      </c>
      <c r="D12" s="21">
        <v>3132</v>
      </c>
      <c r="E12" s="21">
        <v>3144.93</v>
      </c>
      <c r="F12" s="21">
        <v>3130</v>
      </c>
      <c r="G12" s="21">
        <v>3144.93</v>
      </c>
      <c r="H12" s="21">
        <v>3124</v>
      </c>
      <c r="I12" s="21">
        <f t="shared" si="1"/>
        <v>9434.7899999999991</v>
      </c>
      <c r="J12" s="26">
        <f t="shared" si="2"/>
        <v>-48.789999999999054</v>
      </c>
      <c r="K12" s="39" t="s">
        <v>13</v>
      </c>
      <c r="L12" s="39" t="s">
        <v>7</v>
      </c>
      <c r="M12" s="21">
        <f t="shared" si="0"/>
        <v>9386</v>
      </c>
      <c r="N12" s="21">
        <v>3144.93</v>
      </c>
      <c r="O12" s="51">
        <v>3276.88</v>
      </c>
      <c r="P12" s="51">
        <v>3276.88</v>
      </c>
      <c r="Q12" s="21">
        <f t="shared" si="3"/>
        <v>9698.6899999999987</v>
      </c>
      <c r="R12" s="51">
        <v>3276.88</v>
      </c>
      <c r="S12" s="51">
        <v>3276.88</v>
      </c>
      <c r="T12" s="51">
        <v>3276.88</v>
      </c>
      <c r="U12" s="51">
        <f t="shared" si="4"/>
        <v>9830.64</v>
      </c>
      <c r="V12" s="51">
        <v>3276.88</v>
      </c>
      <c r="W12" s="51">
        <v>3276.88</v>
      </c>
      <c r="X12" s="51">
        <v>3276.88</v>
      </c>
      <c r="Y12" s="51">
        <f t="shared" si="5"/>
        <v>9830.64</v>
      </c>
      <c r="Z12" s="52">
        <f t="shared" si="6"/>
        <v>26215.040000000005</v>
      </c>
      <c r="AA12" s="50">
        <f t="shared" si="7"/>
        <v>26215.040000000001</v>
      </c>
      <c r="AB12" s="50">
        <f t="shared" si="8"/>
        <v>26215.040000000001</v>
      </c>
      <c r="AC12" s="21">
        <f t="shared" si="9"/>
        <v>38745.97</v>
      </c>
    </row>
    <row r="13" spans="1:29" x14ac:dyDescent="0.25">
      <c r="A13" s="35">
        <v>8</v>
      </c>
      <c r="B13" s="3" t="s">
        <v>14</v>
      </c>
      <c r="C13" s="21">
        <v>2096.62</v>
      </c>
      <c r="D13" s="21">
        <v>2095</v>
      </c>
      <c r="E13" s="21">
        <v>2096.62</v>
      </c>
      <c r="F13" s="21">
        <v>2094</v>
      </c>
      <c r="G13" s="21">
        <v>2096.62</v>
      </c>
      <c r="H13" s="21">
        <v>2089</v>
      </c>
      <c r="I13" s="21">
        <f t="shared" si="1"/>
        <v>6289.86</v>
      </c>
      <c r="J13" s="26">
        <f t="shared" si="2"/>
        <v>-11.859999999999673</v>
      </c>
      <c r="K13" s="39" t="s">
        <v>15</v>
      </c>
      <c r="L13" s="39" t="s">
        <v>3</v>
      </c>
      <c r="M13" s="21">
        <f t="shared" si="0"/>
        <v>6278</v>
      </c>
      <c r="N13" s="21">
        <v>2096.62</v>
      </c>
      <c r="O13" s="51">
        <v>2184.59</v>
      </c>
      <c r="P13" s="51">
        <v>2184.59</v>
      </c>
      <c r="Q13" s="21">
        <f t="shared" si="3"/>
        <v>6465.8</v>
      </c>
      <c r="R13" s="51">
        <v>2184.59</v>
      </c>
      <c r="S13" s="51">
        <v>2184.59</v>
      </c>
      <c r="T13" s="51">
        <v>2184.59</v>
      </c>
      <c r="U13" s="51">
        <f t="shared" si="4"/>
        <v>6553.77</v>
      </c>
      <c r="V13" s="51">
        <v>2184.59</v>
      </c>
      <c r="W13" s="51">
        <v>2184.59</v>
      </c>
      <c r="X13" s="51">
        <v>2184.59</v>
      </c>
      <c r="Y13" s="51">
        <f t="shared" si="5"/>
        <v>6553.77</v>
      </c>
      <c r="Z13" s="52">
        <f t="shared" si="6"/>
        <v>17476.72</v>
      </c>
      <c r="AA13" s="50">
        <f t="shared" si="7"/>
        <v>17476.72</v>
      </c>
      <c r="AB13" s="50">
        <f t="shared" si="8"/>
        <v>17476.72</v>
      </c>
      <c r="AC13" s="21">
        <f t="shared" si="9"/>
        <v>25851.34</v>
      </c>
    </row>
    <row r="14" spans="1:29" x14ac:dyDescent="0.25">
      <c r="A14" s="35">
        <v>9</v>
      </c>
      <c r="B14" s="3" t="s">
        <v>16</v>
      </c>
      <c r="C14" s="21">
        <v>2620.77</v>
      </c>
      <c r="D14" s="21">
        <v>2609</v>
      </c>
      <c r="E14" s="21">
        <v>2620.77</v>
      </c>
      <c r="F14" s="21">
        <v>2618</v>
      </c>
      <c r="G14" s="21">
        <v>2620.77</v>
      </c>
      <c r="H14" s="21">
        <v>2611</v>
      </c>
      <c r="I14" s="21">
        <f t="shared" si="1"/>
        <v>7862.3099999999995</v>
      </c>
      <c r="J14" s="26">
        <f t="shared" si="2"/>
        <v>-24.309999999999491</v>
      </c>
      <c r="K14" s="39" t="s">
        <v>5</v>
      </c>
      <c r="L14" s="39" t="s">
        <v>7</v>
      </c>
      <c r="M14" s="21">
        <f t="shared" si="0"/>
        <v>7838</v>
      </c>
      <c r="N14" s="21">
        <v>2620.77</v>
      </c>
      <c r="O14" s="51">
        <v>2730.74</v>
      </c>
      <c r="P14" s="51">
        <v>2730.74</v>
      </c>
      <c r="Q14" s="21">
        <f t="shared" si="3"/>
        <v>8082.25</v>
      </c>
      <c r="R14" s="51">
        <v>2730.74</v>
      </c>
      <c r="S14" s="51">
        <v>2730.74</v>
      </c>
      <c r="T14" s="51">
        <v>2730.74</v>
      </c>
      <c r="U14" s="51">
        <f t="shared" si="4"/>
        <v>8192.2199999999993</v>
      </c>
      <c r="V14" s="51">
        <v>2730.74</v>
      </c>
      <c r="W14" s="51">
        <v>2730.74</v>
      </c>
      <c r="X14" s="51">
        <v>2730.74</v>
      </c>
      <c r="Y14" s="51">
        <f t="shared" si="5"/>
        <v>8192.2199999999993</v>
      </c>
      <c r="Z14" s="52">
        <f t="shared" si="6"/>
        <v>21845.919999999998</v>
      </c>
      <c r="AA14" s="50">
        <f t="shared" si="7"/>
        <v>21845.920000000002</v>
      </c>
      <c r="AB14" s="50">
        <f t="shared" si="8"/>
        <v>21845.919999999998</v>
      </c>
      <c r="AC14" s="21">
        <f t="shared" si="9"/>
        <v>32304.690000000002</v>
      </c>
    </row>
    <row r="15" spans="1:29" ht="17.25" customHeight="1" x14ac:dyDescent="0.25">
      <c r="A15" s="35"/>
      <c r="B15" s="4" t="s">
        <v>17</v>
      </c>
      <c r="C15" s="21">
        <v>2096.62</v>
      </c>
      <c r="D15" s="21">
        <v>2093</v>
      </c>
      <c r="E15" s="21">
        <v>2096.62</v>
      </c>
      <c r="F15" s="21">
        <v>2097</v>
      </c>
      <c r="G15" s="21">
        <v>2096.62</v>
      </c>
      <c r="H15" s="21">
        <v>2022</v>
      </c>
      <c r="I15" s="21">
        <f t="shared" si="1"/>
        <v>6289.86</v>
      </c>
      <c r="J15" s="26">
        <f t="shared" si="2"/>
        <v>-77.859999999999673</v>
      </c>
      <c r="K15" s="39" t="s">
        <v>2</v>
      </c>
      <c r="L15" s="39" t="s">
        <v>7</v>
      </c>
      <c r="M15" s="21">
        <f t="shared" si="0"/>
        <v>6212</v>
      </c>
      <c r="N15" s="21">
        <v>2096.62</v>
      </c>
      <c r="O15" s="51">
        <v>2184.59</v>
      </c>
      <c r="P15" s="51">
        <v>2184.59</v>
      </c>
      <c r="Q15" s="21">
        <f t="shared" si="3"/>
        <v>6465.8</v>
      </c>
      <c r="R15" s="51">
        <v>2184.59</v>
      </c>
      <c r="S15" s="51">
        <v>2184.59</v>
      </c>
      <c r="T15" s="51">
        <v>2184.59</v>
      </c>
      <c r="U15" s="51">
        <f t="shared" si="4"/>
        <v>6553.77</v>
      </c>
      <c r="V15" s="51">
        <v>2184.59</v>
      </c>
      <c r="W15" s="51">
        <v>2184.59</v>
      </c>
      <c r="X15" s="51">
        <v>2184.59</v>
      </c>
      <c r="Y15" s="51">
        <f t="shared" si="5"/>
        <v>6553.77</v>
      </c>
      <c r="Z15" s="52">
        <f t="shared" si="6"/>
        <v>17476.72</v>
      </c>
      <c r="AA15" s="50">
        <f t="shared" si="7"/>
        <v>17476.72</v>
      </c>
      <c r="AB15" s="50">
        <f t="shared" si="8"/>
        <v>17476.72</v>
      </c>
      <c r="AC15" s="21">
        <f t="shared" si="9"/>
        <v>25785.34</v>
      </c>
    </row>
    <row r="16" spans="1:29" x14ac:dyDescent="0.25">
      <c r="A16" s="35">
        <v>10</v>
      </c>
      <c r="B16" s="3" t="s">
        <v>18</v>
      </c>
      <c r="C16" s="21">
        <v>2096.62</v>
      </c>
      <c r="D16" s="21">
        <v>2063.8000000000002</v>
      </c>
      <c r="E16" s="21">
        <v>2096.62</v>
      </c>
      <c r="F16" s="21">
        <v>2091.8000000000002</v>
      </c>
      <c r="G16" s="21">
        <v>2096.62</v>
      </c>
      <c r="H16" s="21">
        <v>1884.2</v>
      </c>
      <c r="I16" s="21">
        <f t="shared" si="1"/>
        <v>6289.86</v>
      </c>
      <c r="J16" s="26">
        <f t="shared" si="2"/>
        <v>-250.05999999999949</v>
      </c>
      <c r="K16" s="39" t="s">
        <v>2</v>
      </c>
      <c r="L16" s="39" t="s">
        <v>7</v>
      </c>
      <c r="M16" s="21">
        <f t="shared" si="0"/>
        <v>6039.8</v>
      </c>
      <c r="N16" s="21">
        <v>2096.62</v>
      </c>
      <c r="O16" s="51">
        <v>2184.59</v>
      </c>
      <c r="P16" s="51">
        <v>2184.59</v>
      </c>
      <c r="Q16" s="21">
        <f t="shared" si="3"/>
        <v>6465.8</v>
      </c>
      <c r="R16" s="51">
        <v>2184.59</v>
      </c>
      <c r="S16" s="51">
        <v>2184.59</v>
      </c>
      <c r="T16" s="51">
        <v>2184.59</v>
      </c>
      <c r="U16" s="51">
        <f t="shared" si="4"/>
        <v>6553.77</v>
      </c>
      <c r="V16" s="51">
        <v>2184.59</v>
      </c>
      <c r="W16" s="51">
        <v>2184.59</v>
      </c>
      <c r="X16" s="51">
        <v>2184.59</v>
      </c>
      <c r="Y16" s="51">
        <f t="shared" si="5"/>
        <v>6553.77</v>
      </c>
      <c r="Z16" s="52">
        <f t="shared" si="6"/>
        <v>17476.72</v>
      </c>
      <c r="AA16" s="50">
        <f t="shared" si="7"/>
        <v>17476.720000000005</v>
      </c>
      <c r="AB16" s="50">
        <f t="shared" si="8"/>
        <v>17476.72</v>
      </c>
      <c r="AC16" s="21">
        <f t="shared" si="9"/>
        <v>25613.140000000003</v>
      </c>
    </row>
    <row r="17" spans="1:29" x14ac:dyDescent="0.25">
      <c r="A17" s="35">
        <v>11</v>
      </c>
      <c r="B17" s="3" t="s">
        <v>19</v>
      </c>
      <c r="C17" s="21">
        <v>1747.17</v>
      </c>
      <c r="D17" s="21">
        <v>1739</v>
      </c>
      <c r="E17" s="21">
        <v>1747.17</v>
      </c>
      <c r="F17" s="21">
        <v>1739</v>
      </c>
      <c r="G17" s="21">
        <v>1747.17</v>
      </c>
      <c r="H17" s="21">
        <v>1742</v>
      </c>
      <c r="I17" s="21">
        <f t="shared" si="1"/>
        <v>5241.51</v>
      </c>
      <c r="J17" s="26">
        <f t="shared" si="2"/>
        <v>-21.510000000000218</v>
      </c>
      <c r="K17" s="39" t="s">
        <v>5</v>
      </c>
      <c r="L17" s="39" t="s">
        <v>3</v>
      </c>
      <c r="M17" s="21">
        <f t="shared" si="0"/>
        <v>5220</v>
      </c>
      <c r="N17" s="21">
        <v>1747.17</v>
      </c>
      <c r="O17" s="51">
        <v>1820.49</v>
      </c>
      <c r="P17" s="51">
        <v>1820.49</v>
      </c>
      <c r="Q17" s="21">
        <f t="shared" si="3"/>
        <v>5388.15</v>
      </c>
      <c r="R17" s="51">
        <v>1820.49</v>
      </c>
      <c r="S17" s="51">
        <v>1820.49</v>
      </c>
      <c r="T17" s="51">
        <v>1820.49</v>
      </c>
      <c r="U17" s="51">
        <f t="shared" si="4"/>
        <v>5461.47</v>
      </c>
      <c r="V17" s="51">
        <v>1820.49</v>
      </c>
      <c r="W17" s="51">
        <v>1820.49</v>
      </c>
      <c r="X17" s="51">
        <v>1820.49</v>
      </c>
      <c r="Y17" s="51">
        <f t="shared" si="5"/>
        <v>5461.47</v>
      </c>
      <c r="Z17" s="52">
        <f t="shared" si="6"/>
        <v>14563.92</v>
      </c>
      <c r="AA17" s="50">
        <f t="shared" si="7"/>
        <v>14563.92</v>
      </c>
      <c r="AB17" s="50">
        <f t="shared" si="8"/>
        <v>14563.92</v>
      </c>
      <c r="AC17" s="21">
        <f t="shared" si="9"/>
        <v>21531.09</v>
      </c>
    </row>
    <row r="18" spans="1:29" x14ac:dyDescent="0.25">
      <c r="A18" s="35">
        <v>12</v>
      </c>
      <c r="B18" s="3" t="s">
        <v>20</v>
      </c>
      <c r="C18" s="21">
        <v>2620.77</v>
      </c>
      <c r="D18" s="21">
        <v>2617.6</v>
      </c>
      <c r="E18" s="21">
        <v>2620.77</v>
      </c>
      <c r="F18" s="21">
        <v>2619.6</v>
      </c>
      <c r="G18" s="21">
        <v>2620.77</v>
      </c>
      <c r="H18" s="21">
        <v>2341.4</v>
      </c>
      <c r="I18" s="21">
        <f t="shared" si="1"/>
        <v>7862.3099999999995</v>
      </c>
      <c r="J18" s="26">
        <f t="shared" si="2"/>
        <v>-283.70999999999913</v>
      </c>
      <c r="K18" s="39" t="s">
        <v>5</v>
      </c>
      <c r="L18" s="39" t="s">
        <v>7</v>
      </c>
      <c r="M18" s="21">
        <f t="shared" si="0"/>
        <v>7578.6</v>
      </c>
      <c r="N18" s="21">
        <v>2620.77</v>
      </c>
      <c r="O18" s="51">
        <v>2730.74</v>
      </c>
      <c r="P18" s="51">
        <v>2730.74</v>
      </c>
      <c r="Q18" s="21">
        <f t="shared" si="3"/>
        <v>8082.25</v>
      </c>
      <c r="R18" s="51">
        <v>2730.74</v>
      </c>
      <c r="S18" s="51">
        <v>2730.74</v>
      </c>
      <c r="T18" s="51">
        <v>2730.74</v>
      </c>
      <c r="U18" s="51">
        <f t="shared" si="4"/>
        <v>8192.2199999999993</v>
      </c>
      <c r="V18" s="51">
        <v>2730.74</v>
      </c>
      <c r="W18" s="51">
        <v>2730.74</v>
      </c>
      <c r="X18" s="51">
        <v>2730.74</v>
      </c>
      <c r="Y18" s="51">
        <f t="shared" si="5"/>
        <v>8192.2199999999993</v>
      </c>
      <c r="Z18" s="52">
        <f t="shared" si="6"/>
        <v>21845.919999999998</v>
      </c>
      <c r="AA18" s="50">
        <f t="shared" si="7"/>
        <v>21845.920000000002</v>
      </c>
      <c r="AB18" s="50">
        <f t="shared" si="8"/>
        <v>21845.919999999998</v>
      </c>
      <c r="AC18" s="21">
        <f t="shared" si="9"/>
        <v>32045.29</v>
      </c>
    </row>
    <row r="19" spans="1:29" x14ac:dyDescent="0.25">
      <c r="A19" s="35">
        <v>13</v>
      </c>
      <c r="B19" s="5" t="s">
        <v>21</v>
      </c>
      <c r="C19" s="21">
        <v>2620.77</v>
      </c>
      <c r="D19" s="21">
        <v>2566.4</v>
      </c>
      <c r="E19" s="21">
        <v>2620.77</v>
      </c>
      <c r="F19" s="21">
        <v>2605.6</v>
      </c>
      <c r="G19" s="21">
        <v>2620.77</v>
      </c>
      <c r="H19" s="21">
        <v>2606.4</v>
      </c>
      <c r="I19" s="21">
        <f t="shared" si="1"/>
        <v>7862.3099999999995</v>
      </c>
      <c r="J19" s="26">
        <f t="shared" si="2"/>
        <v>-83.909999999999854</v>
      </c>
      <c r="K19" s="39" t="s">
        <v>5</v>
      </c>
      <c r="L19" s="39" t="s">
        <v>7</v>
      </c>
      <c r="M19" s="21">
        <f t="shared" si="0"/>
        <v>7778.4</v>
      </c>
      <c r="N19" s="21">
        <v>2620.77</v>
      </c>
      <c r="O19" s="51">
        <v>2730.74</v>
      </c>
      <c r="P19" s="51">
        <v>2730.74</v>
      </c>
      <c r="Q19" s="21">
        <f t="shared" si="3"/>
        <v>8082.25</v>
      </c>
      <c r="R19" s="51">
        <v>2730.74</v>
      </c>
      <c r="S19" s="51">
        <v>2730.74</v>
      </c>
      <c r="T19" s="51">
        <v>2730.74</v>
      </c>
      <c r="U19" s="51">
        <f t="shared" si="4"/>
        <v>8192.2199999999993</v>
      </c>
      <c r="V19" s="51">
        <v>2730.74</v>
      </c>
      <c r="W19" s="51">
        <v>2730.74</v>
      </c>
      <c r="X19" s="51">
        <v>2730.74</v>
      </c>
      <c r="Y19" s="51">
        <f t="shared" si="5"/>
        <v>8192.2199999999993</v>
      </c>
      <c r="Z19" s="52">
        <f t="shared" si="6"/>
        <v>21845.919999999998</v>
      </c>
      <c r="AA19" s="50">
        <f t="shared" si="7"/>
        <v>21845.919999999995</v>
      </c>
      <c r="AB19" s="50">
        <f t="shared" si="8"/>
        <v>21845.919999999998</v>
      </c>
      <c r="AC19" s="21">
        <f t="shared" si="9"/>
        <v>32245.089999999997</v>
      </c>
    </row>
    <row r="20" spans="1:29" x14ac:dyDescent="0.25">
      <c r="A20" s="35">
        <v>14</v>
      </c>
      <c r="B20" s="5" t="s">
        <v>22</v>
      </c>
      <c r="C20" s="21">
        <v>2096.62</v>
      </c>
      <c r="D20" s="21">
        <v>2042</v>
      </c>
      <c r="E20" s="21">
        <v>2096.62</v>
      </c>
      <c r="F20" s="21">
        <v>2082</v>
      </c>
      <c r="G20" s="21">
        <v>2096.62</v>
      </c>
      <c r="H20" s="21">
        <v>2082</v>
      </c>
      <c r="I20" s="21">
        <f t="shared" si="1"/>
        <v>6289.86</v>
      </c>
      <c r="J20" s="26">
        <f t="shared" si="2"/>
        <v>-83.859999999999673</v>
      </c>
      <c r="K20" s="39"/>
      <c r="L20" s="39"/>
      <c r="M20" s="21">
        <f t="shared" si="0"/>
        <v>6206</v>
      </c>
      <c r="N20" s="21">
        <v>2096.62</v>
      </c>
      <c r="O20" s="35">
        <v>0</v>
      </c>
      <c r="P20" s="35">
        <v>0</v>
      </c>
      <c r="Q20" s="21">
        <f t="shared" si="3"/>
        <v>2096.62</v>
      </c>
      <c r="R20" s="35">
        <v>0</v>
      </c>
      <c r="S20" s="35">
        <v>0</v>
      </c>
      <c r="T20" s="35">
        <v>0</v>
      </c>
      <c r="U20" s="51">
        <f t="shared" si="4"/>
        <v>0</v>
      </c>
      <c r="V20" s="35">
        <v>0</v>
      </c>
      <c r="W20" s="35">
        <v>0</v>
      </c>
      <c r="X20" s="35">
        <v>0</v>
      </c>
      <c r="Y20" s="51">
        <f t="shared" si="5"/>
        <v>0</v>
      </c>
      <c r="Z20" s="52">
        <f t="shared" si="6"/>
        <v>0</v>
      </c>
      <c r="AA20" s="50">
        <f t="shared" si="7"/>
        <v>0</v>
      </c>
      <c r="AB20" s="50">
        <f t="shared" si="8"/>
        <v>0</v>
      </c>
      <c r="AC20" s="21">
        <f t="shared" si="9"/>
        <v>8302.619999999999</v>
      </c>
    </row>
    <row r="21" spans="1:29" x14ac:dyDescent="0.25">
      <c r="A21" s="35"/>
      <c r="B21" s="5" t="s">
        <v>23</v>
      </c>
      <c r="C21" s="21">
        <v>2096.62</v>
      </c>
      <c r="D21" s="21">
        <v>2010</v>
      </c>
      <c r="E21" s="21">
        <v>2096.62</v>
      </c>
      <c r="F21" s="21">
        <v>2086</v>
      </c>
      <c r="G21" s="21">
        <v>2096.62</v>
      </c>
      <c r="H21" s="21">
        <v>2097</v>
      </c>
      <c r="I21" s="21">
        <f t="shared" si="1"/>
        <v>6289.86</v>
      </c>
      <c r="J21" s="26">
        <f t="shared" si="2"/>
        <v>-96.859999999999673</v>
      </c>
      <c r="K21" s="39"/>
      <c r="L21" s="39"/>
      <c r="M21" s="21">
        <f t="shared" si="0"/>
        <v>6193</v>
      </c>
      <c r="N21" s="21">
        <v>2096.62</v>
      </c>
      <c r="O21" s="35">
        <v>0</v>
      </c>
      <c r="P21" s="35">
        <v>0</v>
      </c>
      <c r="Q21" s="21">
        <f t="shared" si="3"/>
        <v>2096.62</v>
      </c>
      <c r="R21" s="35">
        <v>0</v>
      </c>
      <c r="S21" s="35">
        <v>0</v>
      </c>
      <c r="T21" s="35">
        <v>0</v>
      </c>
      <c r="U21" s="51">
        <f t="shared" si="4"/>
        <v>0</v>
      </c>
      <c r="V21" s="35">
        <v>0</v>
      </c>
      <c r="W21" s="35">
        <v>0</v>
      </c>
      <c r="X21" s="35">
        <v>0</v>
      </c>
      <c r="Y21" s="51">
        <f t="shared" si="5"/>
        <v>0</v>
      </c>
      <c r="Z21" s="52">
        <f t="shared" si="6"/>
        <v>0</v>
      </c>
      <c r="AA21" s="50">
        <f t="shared" si="7"/>
        <v>0</v>
      </c>
      <c r="AB21" s="50">
        <f t="shared" si="8"/>
        <v>0</v>
      </c>
      <c r="AC21" s="21">
        <f t="shared" si="9"/>
        <v>8289.619999999999</v>
      </c>
    </row>
    <row r="22" spans="1:29" ht="20.25" customHeight="1" x14ac:dyDescent="0.25">
      <c r="A22" s="35">
        <v>15</v>
      </c>
      <c r="B22" s="4" t="s">
        <v>24</v>
      </c>
      <c r="C22" s="21">
        <v>2096.62</v>
      </c>
      <c r="D22" s="21">
        <v>2061</v>
      </c>
      <c r="E22" s="21">
        <v>2096.62</v>
      </c>
      <c r="F22" s="21">
        <v>2080</v>
      </c>
      <c r="G22" s="21">
        <v>2096.62</v>
      </c>
      <c r="H22" s="21">
        <v>2078</v>
      </c>
      <c r="I22" s="21">
        <f t="shared" si="1"/>
        <v>6289.86</v>
      </c>
      <c r="J22" s="26">
        <f t="shared" si="2"/>
        <v>-70.859999999999673</v>
      </c>
      <c r="K22" s="39" t="s">
        <v>2</v>
      </c>
      <c r="L22" s="39" t="s">
        <v>7</v>
      </c>
      <c r="M22" s="21">
        <f t="shared" si="0"/>
        <v>6219</v>
      </c>
      <c r="N22" s="21">
        <v>2096.62</v>
      </c>
      <c r="O22" s="51">
        <v>2184.59</v>
      </c>
      <c r="P22" s="51">
        <v>2184.59</v>
      </c>
      <c r="Q22" s="21">
        <f t="shared" si="3"/>
        <v>6465.8</v>
      </c>
      <c r="R22" s="51">
        <v>2184.59</v>
      </c>
      <c r="S22" s="51">
        <v>2184.59</v>
      </c>
      <c r="T22" s="51">
        <v>2184.59</v>
      </c>
      <c r="U22" s="51">
        <f t="shared" si="4"/>
        <v>6553.77</v>
      </c>
      <c r="V22" s="51">
        <v>2184.59</v>
      </c>
      <c r="W22" s="51">
        <v>2184.59</v>
      </c>
      <c r="X22" s="51">
        <v>2184.59</v>
      </c>
      <c r="Y22" s="51">
        <f t="shared" si="5"/>
        <v>6553.77</v>
      </c>
      <c r="Z22" s="52">
        <f t="shared" si="6"/>
        <v>17476.72</v>
      </c>
      <c r="AA22" s="50">
        <f t="shared" si="7"/>
        <v>17476.72</v>
      </c>
      <c r="AB22" s="50">
        <f t="shared" si="8"/>
        <v>17476.72</v>
      </c>
      <c r="AC22" s="21">
        <f t="shared" si="9"/>
        <v>25792.34</v>
      </c>
    </row>
    <row r="23" spans="1:29" x14ac:dyDescent="0.25">
      <c r="A23" s="35">
        <v>16</v>
      </c>
      <c r="B23" s="4" t="s">
        <v>25</v>
      </c>
      <c r="C23" s="21">
        <v>2096.62</v>
      </c>
      <c r="D23" s="21">
        <v>2090</v>
      </c>
      <c r="E23" s="21">
        <v>2096.62</v>
      </c>
      <c r="F23" s="21">
        <v>2050</v>
      </c>
      <c r="G23" s="21">
        <v>2096.62</v>
      </c>
      <c r="H23" s="21">
        <v>1962</v>
      </c>
      <c r="I23" s="21">
        <f t="shared" si="1"/>
        <v>6289.86</v>
      </c>
      <c r="J23" s="26">
        <f t="shared" si="2"/>
        <v>-187.85999999999967</v>
      </c>
      <c r="K23" s="39" t="s">
        <v>2</v>
      </c>
      <c r="L23" s="39" t="s">
        <v>7</v>
      </c>
      <c r="M23" s="21">
        <f t="shared" si="0"/>
        <v>6102</v>
      </c>
      <c r="N23" s="21">
        <v>2096.62</v>
      </c>
      <c r="O23" s="51">
        <v>2184.59</v>
      </c>
      <c r="P23" s="51">
        <v>2184.59</v>
      </c>
      <c r="Q23" s="21">
        <f t="shared" si="3"/>
        <v>6465.8</v>
      </c>
      <c r="R23" s="51">
        <v>2184.59</v>
      </c>
      <c r="S23" s="51">
        <v>2184.59</v>
      </c>
      <c r="T23" s="51">
        <v>2184.59</v>
      </c>
      <c r="U23" s="51">
        <f t="shared" si="4"/>
        <v>6553.77</v>
      </c>
      <c r="V23" s="51">
        <v>2184.59</v>
      </c>
      <c r="W23" s="51">
        <v>2184.59</v>
      </c>
      <c r="X23" s="51">
        <v>2184.59</v>
      </c>
      <c r="Y23" s="51">
        <f t="shared" si="5"/>
        <v>6553.77</v>
      </c>
      <c r="Z23" s="52">
        <f t="shared" si="6"/>
        <v>17476.72</v>
      </c>
      <c r="AA23" s="50">
        <f t="shared" si="7"/>
        <v>17476.72</v>
      </c>
      <c r="AB23" s="50">
        <f t="shared" si="8"/>
        <v>17476.72</v>
      </c>
      <c r="AC23" s="21">
        <f t="shared" si="9"/>
        <v>25675.34</v>
      </c>
    </row>
    <row r="24" spans="1:29" x14ac:dyDescent="0.25">
      <c r="A24" s="35">
        <v>17</v>
      </c>
      <c r="B24" s="4" t="s">
        <v>26</v>
      </c>
      <c r="C24" s="21">
        <v>1397.75</v>
      </c>
      <c r="D24" s="21">
        <v>1393.8</v>
      </c>
      <c r="E24" s="21">
        <v>1397.75</v>
      </c>
      <c r="F24" s="21">
        <v>1334.8</v>
      </c>
      <c r="G24" s="21">
        <v>1397.75</v>
      </c>
      <c r="H24" s="21">
        <v>1388.2</v>
      </c>
      <c r="I24" s="21">
        <f t="shared" si="1"/>
        <v>4193.25</v>
      </c>
      <c r="J24" s="26">
        <f t="shared" si="2"/>
        <v>-76.449999999999818</v>
      </c>
      <c r="K24" s="39" t="s">
        <v>2</v>
      </c>
      <c r="L24" s="39" t="s">
        <v>3</v>
      </c>
      <c r="M24" s="21">
        <f t="shared" si="0"/>
        <v>4116.8</v>
      </c>
      <c r="N24" s="21">
        <v>1397.75</v>
      </c>
      <c r="O24" s="51">
        <v>1456.39</v>
      </c>
      <c r="P24" s="51">
        <v>1456.39</v>
      </c>
      <c r="Q24" s="21">
        <f t="shared" si="3"/>
        <v>4310.5300000000007</v>
      </c>
      <c r="R24" s="51">
        <v>1456.39</v>
      </c>
      <c r="S24" s="51">
        <v>1456.39</v>
      </c>
      <c r="T24" s="51">
        <v>1456.39</v>
      </c>
      <c r="U24" s="51">
        <f t="shared" si="4"/>
        <v>4369.17</v>
      </c>
      <c r="V24" s="51">
        <v>1456.39</v>
      </c>
      <c r="W24" s="51">
        <v>1456.39</v>
      </c>
      <c r="X24" s="51">
        <v>1456.39</v>
      </c>
      <c r="Y24" s="51">
        <f t="shared" si="5"/>
        <v>4369.17</v>
      </c>
      <c r="Z24" s="52">
        <f t="shared" si="6"/>
        <v>11651.119999999999</v>
      </c>
      <c r="AA24" s="50">
        <f t="shared" si="7"/>
        <v>11651.120000000003</v>
      </c>
      <c r="AB24" s="50">
        <f t="shared" si="8"/>
        <v>11651.12</v>
      </c>
      <c r="AC24" s="21">
        <f t="shared" si="9"/>
        <v>17165.670000000002</v>
      </c>
    </row>
    <row r="25" spans="1:29" x14ac:dyDescent="0.25">
      <c r="A25" s="35">
        <v>18</v>
      </c>
      <c r="B25" s="4" t="s">
        <v>27</v>
      </c>
      <c r="C25" s="21">
        <v>2096.62</v>
      </c>
      <c r="D25" s="21">
        <v>2044</v>
      </c>
      <c r="E25" s="21">
        <v>2096.62</v>
      </c>
      <c r="F25" s="21">
        <v>2081</v>
      </c>
      <c r="G25" s="21">
        <v>2096.62</v>
      </c>
      <c r="H25" s="21">
        <v>2068</v>
      </c>
      <c r="I25" s="21">
        <f t="shared" si="1"/>
        <v>6289.86</v>
      </c>
      <c r="J25" s="26">
        <f t="shared" si="2"/>
        <v>-96.859999999999673</v>
      </c>
      <c r="K25" s="39" t="s">
        <v>2</v>
      </c>
      <c r="L25" s="39" t="s">
        <v>7</v>
      </c>
      <c r="M25" s="21">
        <f t="shared" si="0"/>
        <v>6193</v>
      </c>
      <c r="N25" s="21">
        <v>2096.62</v>
      </c>
      <c r="O25" s="51">
        <v>2184.59</v>
      </c>
      <c r="P25" s="51">
        <v>2184.59</v>
      </c>
      <c r="Q25" s="21">
        <f t="shared" si="3"/>
        <v>6465.8</v>
      </c>
      <c r="R25" s="51">
        <v>2184.59</v>
      </c>
      <c r="S25" s="51">
        <v>2184.59</v>
      </c>
      <c r="T25" s="51">
        <v>2184.59</v>
      </c>
      <c r="U25" s="51">
        <f t="shared" si="4"/>
        <v>6553.77</v>
      </c>
      <c r="V25" s="51">
        <v>2184.59</v>
      </c>
      <c r="W25" s="51">
        <v>2184.59</v>
      </c>
      <c r="X25" s="51">
        <v>2184.59</v>
      </c>
      <c r="Y25" s="51">
        <f t="shared" si="5"/>
        <v>6553.77</v>
      </c>
      <c r="Z25" s="52">
        <f t="shared" si="6"/>
        <v>17476.72</v>
      </c>
      <c r="AA25" s="50">
        <f t="shared" si="7"/>
        <v>17476.72</v>
      </c>
      <c r="AB25" s="50">
        <f t="shared" si="8"/>
        <v>17476.72</v>
      </c>
      <c r="AC25" s="21">
        <f t="shared" si="9"/>
        <v>25766.34</v>
      </c>
    </row>
    <row r="26" spans="1:29" x14ac:dyDescent="0.25">
      <c r="A26" s="35">
        <v>19</v>
      </c>
      <c r="B26" s="4" t="s">
        <v>28</v>
      </c>
      <c r="C26" s="21">
        <v>1397.75</v>
      </c>
      <c r="D26" s="21">
        <v>1311</v>
      </c>
      <c r="E26" s="21">
        <v>1397.75</v>
      </c>
      <c r="F26" s="21">
        <v>1363</v>
      </c>
      <c r="G26" s="21">
        <v>1397.75</v>
      </c>
      <c r="H26" s="21">
        <v>1333</v>
      </c>
      <c r="I26" s="21">
        <f t="shared" si="1"/>
        <v>4193.25</v>
      </c>
      <c r="J26" s="26">
        <f t="shared" si="2"/>
        <v>-186.25</v>
      </c>
      <c r="K26" s="39" t="s">
        <v>2</v>
      </c>
      <c r="L26" s="39" t="s">
        <v>3</v>
      </c>
      <c r="M26" s="21">
        <f t="shared" si="0"/>
        <v>4007</v>
      </c>
      <c r="N26" s="21">
        <v>1397.75</v>
      </c>
      <c r="O26" s="51">
        <v>1456.39</v>
      </c>
      <c r="P26" s="51">
        <v>1456.39</v>
      </c>
      <c r="Q26" s="21">
        <f t="shared" si="3"/>
        <v>4310.5300000000007</v>
      </c>
      <c r="R26" s="51">
        <v>1456.39</v>
      </c>
      <c r="S26" s="51">
        <v>1456.39</v>
      </c>
      <c r="T26" s="51">
        <v>1456.39</v>
      </c>
      <c r="U26" s="51">
        <f t="shared" si="4"/>
        <v>4369.17</v>
      </c>
      <c r="V26" s="51">
        <v>1456.39</v>
      </c>
      <c r="W26" s="51">
        <v>1456.39</v>
      </c>
      <c r="X26" s="51">
        <v>1456.39</v>
      </c>
      <c r="Y26" s="51">
        <f t="shared" si="5"/>
        <v>4369.17</v>
      </c>
      <c r="Z26" s="52">
        <f t="shared" si="6"/>
        <v>11651.119999999999</v>
      </c>
      <c r="AA26" s="50">
        <f t="shared" si="7"/>
        <v>11651.120000000003</v>
      </c>
      <c r="AB26" s="50">
        <f t="shared" si="8"/>
        <v>11651.12</v>
      </c>
      <c r="AC26" s="21">
        <f t="shared" si="9"/>
        <v>17055.870000000003</v>
      </c>
    </row>
    <row r="27" spans="1:29" x14ac:dyDescent="0.25">
      <c r="A27" s="35">
        <v>20</v>
      </c>
      <c r="B27" s="4" t="s">
        <v>29</v>
      </c>
      <c r="C27" s="21">
        <v>2096.62</v>
      </c>
      <c r="D27" s="21">
        <v>2057</v>
      </c>
      <c r="E27" s="21">
        <v>2096.62</v>
      </c>
      <c r="F27" s="21">
        <v>2037.8</v>
      </c>
      <c r="G27" s="21">
        <v>2096.62</v>
      </c>
      <c r="H27" s="21">
        <v>2080</v>
      </c>
      <c r="I27" s="21">
        <f t="shared" si="1"/>
        <v>6289.86</v>
      </c>
      <c r="J27" s="26">
        <f t="shared" si="2"/>
        <v>-115.05999999999949</v>
      </c>
      <c r="K27" s="39" t="s">
        <v>2</v>
      </c>
      <c r="L27" s="39" t="s">
        <v>7</v>
      </c>
      <c r="M27" s="21">
        <f t="shared" si="0"/>
        <v>6174.8</v>
      </c>
      <c r="N27" s="21">
        <v>2096.62</v>
      </c>
      <c r="O27" s="51">
        <v>2184.59</v>
      </c>
      <c r="P27" s="51">
        <v>2184.59</v>
      </c>
      <c r="Q27" s="21">
        <f t="shared" si="3"/>
        <v>6465.8</v>
      </c>
      <c r="R27" s="51">
        <v>2184.59</v>
      </c>
      <c r="S27" s="51">
        <v>2184.59</v>
      </c>
      <c r="T27" s="51">
        <v>2184.59</v>
      </c>
      <c r="U27" s="51">
        <f t="shared" si="4"/>
        <v>6553.77</v>
      </c>
      <c r="V27" s="51">
        <v>2184.59</v>
      </c>
      <c r="W27" s="51">
        <v>2184.59</v>
      </c>
      <c r="X27" s="51">
        <v>2184.59</v>
      </c>
      <c r="Y27" s="51">
        <f t="shared" si="5"/>
        <v>6553.77</v>
      </c>
      <c r="Z27" s="52">
        <f t="shared" si="6"/>
        <v>17476.72</v>
      </c>
      <c r="AA27" s="50">
        <f t="shared" si="7"/>
        <v>17476.720000000005</v>
      </c>
      <c r="AB27" s="50">
        <f t="shared" si="8"/>
        <v>17476.72</v>
      </c>
      <c r="AC27" s="21">
        <f t="shared" si="9"/>
        <v>25748.140000000003</v>
      </c>
    </row>
    <row r="28" spans="1:29" ht="25.5" customHeight="1" x14ac:dyDescent="0.25">
      <c r="A28" s="35"/>
      <c r="B28" s="4" t="s">
        <v>30</v>
      </c>
      <c r="C28" s="21">
        <v>2096.62</v>
      </c>
      <c r="D28" s="21">
        <v>2038</v>
      </c>
      <c r="E28" s="21">
        <v>2096.62</v>
      </c>
      <c r="F28" s="21">
        <v>2090</v>
      </c>
      <c r="G28" s="21">
        <v>2096.62</v>
      </c>
      <c r="H28" s="21">
        <v>2092</v>
      </c>
      <c r="I28" s="21">
        <f t="shared" si="1"/>
        <v>6289.86</v>
      </c>
      <c r="J28" s="26">
        <f t="shared" si="2"/>
        <v>-69.859999999999673</v>
      </c>
      <c r="K28" s="39" t="s">
        <v>2</v>
      </c>
      <c r="L28" s="39" t="s">
        <v>7</v>
      </c>
      <c r="M28" s="21">
        <f t="shared" si="0"/>
        <v>6220</v>
      </c>
      <c r="N28" s="21">
        <v>2096.62</v>
      </c>
      <c r="O28" s="51">
        <v>2184.59</v>
      </c>
      <c r="P28" s="51">
        <v>2184.59</v>
      </c>
      <c r="Q28" s="21">
        <f t="shared" si="3"/>
        <v>6465.8</v>
      </c>
      <c r="R28" s="51">
        <v>2184.59</v>
      </c>
      <c r="S28" s="51">
        <v>2184.59</v>
      </c>
      <c r="T28" s="51">
        <v>2184.59</v>
      </c>
      <c r="U28" s="51">
        <f t="shared" si="4"/>
        <v>6553.77</v>
      </c>
      <c r="V28" s="51">
        <v>2184.59</v>
      </c>
      <c r="W28" s="51">
        <v>2184.59</v>
      </c>
      <c r="X28" s="51">
        <v>2184.59</v>
      </c>
      <c r="Y28" s="51">
        <f t="shared" si="5"/>
        <v>6553.77</v>
      </c>
      <c r="Z28" s="52">
        <f t="shared" si="6"/>
        <v>17476.72</v>
      </c>
      <c r="AA28" s="50">
        <f t="shared" si="7"/>
        <v>17476.72</v>
      </c>
      <c r="AB28" s="50">
        <f t="shared" si="8"/>
        <v>17476.72</v>
      </c>
      <c r="AC28" s="21">
        <f t="shared" si="9"/>
        <v>25793.34</v>
      </c>
    </row>
    <row r="29" spans="1:29" ht="23.25" x14ac:dyDescent="0.25">
      <c r="A29" s="35"/>
      <c r="B29" s="16" t="s">
        <v>31</v>
      </c>
      <c r="C29" s="21">
        <v>2096.62</v>
      </c>
      <c r="D29" s="21">
        <v>2083</v>
      </c>
      <c r="E29" s="21">
        <v>2096.62</v>
      </c>
      <c r="F29" s="21">
        <v>2018</v>
      </c>
      <c r="G29" s="21">
        <v>2096.62</v>
      </c>
      <c r="H29" s="21">
        <v>2093</v>
      </c>
      <c r="I29" s="21">
        <f t="shared" si="1"/>
        <v>6289.86</v>
      </c>
      <c r="J29" s="26">
        <f t="shared" si="2"/>
        <v>-95.859999999999673</v>
      </c>
      <c r="K29" s="39" t="s">
        <v>2</v>
      </c>
      <c r="L29" s="39" t="s">
        <v>7</v>
      </c>
      <c r="M29" s="21">
        <f t="shared" si="0"/>
        <v>6194</v>
      </c>
      <c r="N29" s="21">
        <v>2096.62</v>
      </c>
      <c r="O29" s="51">
        <v>2184.59</v>
      </c>
      <c r="P29" s="51">
        <v>2184.59</v>
      </c>
      <c r="Q29" s="21">
        <f t="shared" si="3"/>
        <v>6465.8</v>
      </c>
      <c r="R29" s="51">
        <v>2184.59</v>
      </c>
      <c r="S29" s="51">
        <v>2184.59</v>
      </c>
      <c r="T29" s="51">
        <v>2184.59</v>
      </c>
      <c r="U29" s="51">
        <f t="shared" si="4"/>
        <v>6553.77</v>
      </c>
      <c r="V29" s="51">
        <v>2184.59</v>
      </c>
      <c r="W29" s="51">
        <v>2184.59</v>
      </c>
      <c r="X29" s="51">
        <v>2184.59</v>
      </c>
      <c r="Y29" s="51">
        <f t="shared" si="5"/>
        <v>6553.77</v>
      </c>
      <c r="Z29" s="52">
        <f t="shared" si="6"/>
        <v>17476.72</v>
      </c>
      <c r="AA29" s="50">
        <f t="shared" si="7"/>
        <v>17476.72</v>
      </c>
      <c r="AB29" s="50">
        <f t="shared" si="8"/>
        <v>17476.72</v>
      </c>
      <c r="AC29" s="21">
        <f t="shared" si="9"/>
        <v>25767.34</v>
      </c>
    </row>
    <row r="30" spans="1:29" x14ac:dyDescent="0.25">
      <c r="A30" s="35">
        <v>21</v>
      </c>
      <c r="B30" s="4" t="s">
        <v>32</v>
      </c>
      <c r="C30" s="21">
        <v>2096.62</v>
      </c>
      <c r="D30" s="21">
        <v>2094</v>
      </c>
      <c r="E30" s="21">
        <v>2096.62</v>
      </c>
      <c r="F30" s="21">
        <v>2094</v>
      </c>
      <c r="G30" s="21">
        <v>2096.62</v>
      </c>
      <c r="H30" s="21">
        <v>2072</v>
      </c>
      <c r="I30" s="21">
        <f t="shared" si="1"/>
        <v>6289.86</v>
      </c>
      <c r="J30" s="26">
        <f t="shared" si="2"/>
        <v>-29.859999999999673</v>
      </c>
      <c r="K30" s="39" t="s">
        <v>2</v>
      </c>
      <c r="L30" s="39" t="s">
        <v>7</v>
      </c>
      <c r="M30" s="21">
        <f t="shared" si="0"/>
        <v>6260</v>
      </c>
      <c r="N30" s="21">
        <v>2096.62</v>
      </c>
      <c r="O30" s="51">
        <v>2184.59</v>
      </c>
      <c r="P30" s="51">
        <v>2184.59</v>
      </c>
      <c r="Q30" s="21">
        <f t="shared" si="3"/>
        <v>6465.8</v>
      </c>
      <c r="R30" s="51">
        <v>2184.59</v>
      </c>
      <c r="S30" s="51">
        <v>2184.59</v>
      </c>
      <c r="T30" s="51">
        <v>2184.59</v>
      </c>
      <c r="U30" s="51">
        <f t="shared" si="4"/>
        <v>6553.77</v>
      </c>
      <c r="V30" s="51">
        <v>2184.59</v>
      </c>
      <c r="W30" s="51">
        <v>2184.59</v>
      </c>
      <c r="X30" s="51">
        <v>2184.59</v>
      </c>
      <c r="Y30" s="51">
        <f t="shared" si="5"/>
        <v>6553.77</v>
      </c>
      <c r="Z30" s="52">
        <f t="shared" si="6"/>
        <v>17476.72</v>
      </c>
      <c r="AA30" s="50">
        <f t="shared" si="7"/>
        <v>17476.72</v>
      </c>
      <c r="AB30" s="50">
        <f t="shared" si="8"/>
        <v>17476.72</v>
      </c>
      <c r="AC30" s="21">
        <f t="shared" si="9"/>
        <v>25833.34</v>
      </c>
    </row>
    <row r="31" spans="1:29" x14ac:dyDescent="0.25">
      <c r="A31" s="35"/>
      <c r="B31" s="4" t="s">
        <v>33</v>
      </c>
      <c r="C31" s="21">
        <v>2620.77</v>
      </c>
      <c r="D31" s="21">
        <v>2619</v>
      </c>
      <c r="E31" s="21">
        <v>2620.77</v>
      </c>
      <c r="F31" s="21">
        <v>2613</v>
      </c>
      <c r="G31" s="21">
        <v>2620.77</v>
      </c>
      <c r="H31" s="21">
        <v>2620</v>
      </c>
      <c r="I31" s="21">
        <f t="shared" si="1"/>
        <v>7862.3099999999995</v>
      </c>
      <c r="J31" s="26">
        <f t="shared" si="2"/>
        <v>-10.309999999999491</v>
      </c>
      <c r="K31" s="39" t="s">
        <v>5</v>
      </c>
      <c r="L31" s="39" t="s">
        <v>7</v>
      </c>
      <c r="M31" s="21">
        <f t="shared" si="0"/>
        <v>7852</v>
      </c>
      <c r="N31" s="21">
        <v>2620.77</v>
      </c>
      <c r="O31" s="51">
        <v>2730.74</v>
      </c>
      <c r="P31" s="51">
        <v>2730.74</v>
      </c>
      <c r="Q31" s="21">
        <f t="shared" si="3"/>
        <v>8082.25</v>
      </c>
      <c r="R31" s="51">
        <v>2730.74</v>
      </c>
      <c r="S31" s="51">
        <v>2730.74</v>
      </c>
      <c r="T31" s="51">
        <v>2730.74</v>
      </c>
      <c r="U31" s="51">
        <f t="shared" si="4"/>
        <v>8192.2199999999993</v>
      </c>
      <c r="V31" s="51">
        <v>2730.74</v>
      </c>
      <c r="W31" s="51">
        <v>2730.74</v>
      </c>
      <c r="X31" s="51">
        <v>2730.74</v>
      </c>
      <c r="Y31" s="51">
        <f t="shared" si="5"/>
        <v>8192.2199999999993</v>
      </c>
      <c r="Z31" s="52">
        <f t="shared" si="6"/>
        <v>21845.919999999998</v>
      </c>
      <c r="AA31" s="50">
        <f t="shared" si="7"/>
        <v>21845.920000000002</v>
      </c>
      <c r="AB31" s="50">
        <f t="shared" si="8"/>
        <v>21845.919999999998</v>
      </c>
      <c r="AC31" s="21">
        <f t="shared" si="9"/>
        <v>32318.690000000002</v>
      </c>
    </row>
    <row r="32" spans="1:29" x14ac:dyDescent="0.25">
      <c r="A32" s="35"/>
      <c r="B32" s="4" t="s">
        <v>78</v>
      </c>
      <c r="C32" s="21"/>
      <c r="D32" s="21"/>
      <c r="E32" s="21"/>
      <c r="F32" s="21"/>
      <c r="G32" s="21"/>
      <c r="H32" s="21"/>
      <c r="I32" s="21"/>
      <c r="J32" s="26"/>
      <c r="K32" s="39" t="s">
        <v>2</v>
      </c>
      <c r="L32" s="39" t="s">
        <v>7</v>
      </c>
      <c r="M32" s="21">
        <v>0</v>
      </c>
      <c r="N32" s="21">
        <v>0</v>
      </c>
      <c r="O32" s="51">
        <v>2184.59</v>
      </c>
      <c r="P32" s="51">
        <v>2184.59</v>
      </c>
      <c r="Q32" s="21">
        <f t="shared" si="3"/>
        <v>4369.18</v>
      </c>
      <c r="R32" s="51">
        <v>2184.59</v>
      </c>
      <c r="S32" s="51">
        <v>2184.59</v>
      </c>
      <c r="T32" s="51">
        <v>2184.59</v>
      </c>
      <c r="U32" s="51">
        <f t="shared" si="4"/>
        <v>6553.77</v>
      </c>
      <c r="V32" s="51">
        <v>2184.59</v>
      </c>
      <c r="W32" s="51">
        <v>2184.59</v>
      </c>
      <c r="X32" s="51">
        <v>2184.59</v>
      </c>
      <c r="Y32" s="51">
        <f t="shared" si="5"/>
        <v>6553.77</v>
      </c>
      <c r="Z32" s="52">
        <f t="shared" si="6"/>
        <v>17476.72</v>
      </c>
      <c r="AA32" s="50">
        <f t="shared" si="7"/>
        <v>17476.72</v>
      </c>
      <c r="AB32" s="50">
        <f t="shared" si="8"/>
        <v>17476.72</v>
      </c>
      <c r="AC32" s="21">
        <f t="shared" si="9"/>
        <v>17476.72</v>
      </c>
    </row>
    <row r="33" spans="1:29" x14ac:dyDescent="0.25">
      <c r="A33" s="35">
        <v>22</v>
      </c>
      <c r="B33" s="4" t="s">
        <v>34</v>
      </c>
      <c r="C33" s="21">
        <v>2096.62</v>
      </c>
      <c r="D33" s="21">
        <v>2096</v>
      </c>
      <c r="E33" s="21">
        <v>2096.62</v>
      </c>
      <c r="F33" s="21">
        <v>2096</v>
      </c>
      <c r="G33" s="21">
        <v>2096.62</v>
      </c>
      <c r="H33" s="21">
        <v>2094</v>
      </c>
      <c r="I33" s="21">
        <f t="shared" si="1"/>
        <v>6289.86</v>
      </c>
      <c r="J33" s="26">
        <f t="shared" si="2"/>
        <v>-3.8599999999996726</v>
      </c>
      <c r="K33" s="39" t="s">
        <v>2</v>
      </c>
      <c r="L33" s="39" t="s">
        <v>7</v>
      </c>
      <c r="M33" s="21">
        <f t="shared" ref="M33:M38" si="10">D33+F33+H33</f>
        <v>6286</v>
      </c>
      <c r="N33" s="21">
        <v>2096.62</v>
      </c>
      <c r="O33" s="51">
        <v>2184.59</v>
      </c>
      <c r="P33" s="51">
        <v>2184.59</v>
      </c>
      <c r="Q33" s="21">
        <f t="shared" si="3"/>
        <v>6465.8</v>
      </c>
      <c r="R33" s="51">
        <v>2184.59</v>
      </c>
      <c r="S33" s="51">
        <v>2184.59</v>
      </c>
      <c r="T33" s="51">
        <v>2184.59</v>
      </c>
      <c r="U33" s="51">
        <f t="shared" si="4"/>
        <v>6553.77</v>
      </c>
      <c r="V33" s="51">
        <v>2184.59</v>
      </c>
      <c r="W33" s="51">
        <v>2184.59</v>
      </c>
      <c r="X33" s="51">
        <v>2184.59</v>
      </c>
      <c r="Y33" s="51">
        <f t="shared" si="5"/>
        <v>6553.77</v>
      </c>
      <c r="Z33" s="52">
        <f t="shared" si="6"/>
        <v>17476.72</v>
      </c>
      <c r="AA33" s="50">
        <f t="shared" si="7"/>
        <v>17476.72</v>
      </c>
      <c r="AB33" s="50">
        <f t="shared" si="8"/>
        <v>17476.72</v>
      </c>
      <c r="AC33" s="21">
        <f t="shared" si="9"/>
        <v>25859.34</v>
      </c>
    </row>
    <row r="34" spans="1:29" x14ac:dyDescent="0.25">
      <c r="A34" s="35">
        <v>23</v>
      </c>
      <c r="B34" s="4" t="s">
        <v>35</v>
      </c>
      <c r="C34" s="21">
        <v>2620.77</v>
      </c>
      <c r="D34" s="21">
        <v>2604</v>
      </c>
      <c r="E34" s="21">
        <v>2620.77</v>
      </c>
      <c r="F34" s="21">
        <v>2610</v>
      </c>
      <c r="G34" s="21">
        <v>2620.77</v>
      </c>
      <c r="H34" s="21">
        <v>2615</v>
      </c>
      <c r="I34" s="21">
        <f t="shared" si="1"/>
        <v>7862.3099999999995</v>
      </c>
      <c r="J34" s="26">
        <f t="shared" si="2"/>
        <v>-33.309999999999491</v>
      </c>
      <c r="K34" s="39" t="s">
        <v>5</v>
      </c>
      <c r="L34" s="39" t="s">
        <v>7</v>
      </c>
      <c r="M34" s="21">
        <f t="shared" si="10"/>
        <v>7829</v>
      </c>
      <c r="N34" s="21">
        <v>2620.77</v>
      </c>
      <c r="O34" s="51">
        <v>2730.74</v>
      </c>
      <c r="P34" s="51">
        <v>2730.74</v>
      </c>
      <c r="Q34" s="21">
        <f t="shared" si="3"/>
        <v>8082.25</v>
      </c>
      <c r="R34" s="51">
        <v>2730.74</v>
      </c>
      <c r="S34" s="51">
        <v>2730.74</v>
      </c>
      <c r="T34" s="51">
        <v>2730.74</v>
      </c>
      <c r="U34" s="51">
        <f t="shared" si="4"/>
        <v>8192.2199999999993</v>
      </c>
      <c r="V34" s="51">
        <v>2730.74</v>
      </c>
      <c r="W34" s="51">
        <v>2730.74</v>
      </c>
      <c r="X34" s="51">
        <v>2730.74</v>
      </c>
      <c r="Y34" s="51">
        <f t="shared" si="5"/>
        <v>8192.2199999999993</v>
      </c>
      <c r="Z34" s="52">
        <f t="shared" si="6"/>
        <v>21845.919999999998</v>
      </c>
      <c r="AA34" s="50">
        <f t="shared" si="7"/>
        <v>21845.920000000002</v>
      </c>
      <c r="AB34" s="50">
        <f t="shared" si="8"/>
        <v>21845.919999999998</v>
      </c>
      <c r="AC34" s="21">
        <f t="shared" si="9"/>
        <v>32295.690000000002</v>
      </c>
    </row>
    <row r="35" spans="1:29" x14ac:dyDescent="0.25">
      <c r="A35" s="35">
        <v>24</v>
      </c>
      <c r="B35" s="4" t="s">
        <v>36</v>
      </c>
      <c r="C35" s="21">
        <v>2096.62</v>
      </c>
      <c r="D35" s="21">
        <v>2082</v>
      </c>
      <c r="E35" s="21">
        <v>2096.62</v>
      </c>
      <c r="F35" s="21">
        <v>2094</v>
      </c>
      <c r="G35" s="21">
        <v>2096.62</v>
      </c>
      <c r="H35" s="21">
        <v>2081.1999999999998</v>
      </c>
      <c r="I35" s="21">
        <f t="shared" si="1"/>
        <v>6289.86</v>
      </c>
      <c r="J35" s="26">
        <f t="shared" si="2"/>
        <v>-32.659999999999854</v>
      </c>
      <c r="K35" s="39" t="s">
        <v>2</v>
      </c>
      <c r="L35" s="39" t="s">
        <v>7</v>
      </c>
      <c r="M35" s="21">
        <f t="shared" si="10"/>
        <v>6257.2</v>
      </c>
      <c r="N35" s="21">
        <v>2096.62</v>
      </c>
      <c r="O35" s="51">
        <v>2184.59</v>
      </c>
      <c r="P35" s="51">
        <v>2184.59</v>
      </c>
      <c r="Q35" s="21">
        <f t="shared" si="3"/>
        <v>6465.8</v>
      </c>
      <c r="R35" s="51">
        <v>2184.59</v>
      </c>
      <c r="S35" s="51">
        <v>2184.59</v>
      </c>
      <c r="T35" s="51">
        <v>2184.59</v>
      </c>
      <c r="U35" s="51">
        <f t="shared" si="4"/>
        <v>6553.77</v>
      </c>
      <c r="V35" s="51">
        <v>2184.59</v>
      </c>
      <c r="W35" s="51">
        <v>2184.59</v>
      </c>
      <c r="X35" s="51">
        <v>2184.59</v>
      </c>
      <c r="Y35" s="51">
        <f t="shared" si="5"/>
        <v>6553.77</v>
      </c>
      <c r="Z35" s="52">
        <f t="shared" si="6"/>
        <v>17476.72</v>
      </c>
      <c r="AA35" s="50">
        <f t="shared" si="7"/>
        <v>17476.72</v>
      </c>
      <c r="AB35" s="50">
        <f t="shared" si="8"/>
        <v>17476.72</v>
      </c>
      <c r="AC35" s="21">
        <f t="shared" si="9"/>
        <v>25830.54</v>
      </c>
    </row>
    <row r="36" spans="1:29" x14ac:dyDescent="0.25">
      <c r="A36" s="35">
        <v>25</v>
      </c>
      <c r="B36" s="4" t="s">
        <v>88</v>
      </c>
      <c r="C36" s="21">
        <v>2096.62</v>
      </c>
      <c r="D36" s="21">
        <v>2096</v>
      </c>
      <c r="E36" s="21">
        <v>2096.62</v>
      </c>
      <c r="F36" s="21">
        <v>2096</v>
      </c>
      <c r="G36" s="21">
        <v>2096.62</v>
      </c>
      <c r="H36" s="21">
        <v>2096</v>
      </c>
      <c r="I36" s="21">
        <f t="shared" si="1"/>
        <v>6289.86</v>
      </c>
      <c r="J36" s="26">
        <f t="shared" si="2"/>
        <v>-1.8599999999996726</v>
      </c>
      <c r="K36" s="39" t="s">
        <v>2</v>
      </c>
      <c r="L36" s="39" t="s">
        <v>7</v>
      </c>
      <c r="M36" s="21">
        <f t="shared" si="10"/>
        <v>6288</v>
      </c>
      <c r="N36" s="21">
        <v>2096.62</v>
      </c>
      <c r="O36" s="51">
        <v>2184.59</v>
      </c>
      <c r="P36" s="51">
        <v>2184.59</v>
      </c>
      <c r="Q36" s="21">
        <f t="shared" si="3"/>
        <v>6465.8</v>
      </c>
      <c r="R36" s="51">
        <v>2184.59</v>
      </c>
      <c r="S36" s="51">
        <v>2184.59</v>
      </c>
      <c r="T36" s="51">
        <v>2184.59</v>
      </c>
      <c r="U36" s="51">
        <f t="shared" si="4"/>
        <v>6553.77</v>
      </c>
      <c r="V36" s="51">
        <v>2184.59</v>
      </c>
      <c r="W36" s="51">
        <v>2184.59</v>
      </c>
      <c r="X36" s="51">
        <v>2184.59</v>
      </c>
      <c r="Y36" s="51">
        <f t="shared" si="5"/>
        <v>6553.77</v>
      </c>
      <c r="Z36" s="52">
        <f t="shared" si="6"/>
        <v>17476.72</v>
      </c>
      <c r="AA36" s="50">
        <f t="shared" si="7"/>
        <v>17476.72</v>
      </c>
      <c r="AB36" s="50">
        <f t="shared" si="8"/>
        <v>17476.72</v>
      </c>
      <c r="AC36" s="21">
        <f t="shared" si="9"/>
        <v>25861.34</v>
      </c>
    </row>
    <row r="37" spans="1:29" x14ac:dyDescent="0.25">
      <c r="A37" s="35">
        <v>26</v>
      </c>
      <c r="B37" s="17" t="s">
        <v>38</v>
      </c>
      <c r="C37" s="21">
        <v>2096.62</v>
      </c>
      <c r="D37" s="21">
        <v>2082</v>
      </c>
      <c r="E37" s="21">
        <v>2096.62</v>
      </c>
      <c r="F37" s="21">
        <v>2089</v>
      </c>
      <c r="G37" s="21">
        <v>2096.62</v>
      </c>
      <c r="H37" s="21">
        <v>1942</v>
      </c>
      <c r="I37" s="21">
        <f t="shared" si="1"/>
        <v>6289.86</v>
      </c>
      <c r="J37" s="26">
        <f t="shared" si="2"/>
        <v>-176.85999999999967</v>
      </c>
      <c r="K37" s="39" t="s">
        <v>2</v>
      </c>
      <c r="L37" s="39" t="s">
        <v>7</v>
      </c>
      <c r="M37" s="21">
        <f t="shared" si="10"/>
        <v>6113</v>
      </c>
      <c r="N37" s="21">
        <v>2096.62</v>
      </c>
      <c r="O37" s="51">
        <v>2184.59</v>
      </c>
      <c r="P37" s="51">
        <v>2184.59</v>
      </c>
      <c r="Q37" s="21">
        <f t="shared" si="3"/>
        <v>6465.8</v>
      </c>
      <c r="R37" s="51">
        <v>2184.59</v>
      </c>
      <c r="S37" s="51">
        <v>2184.59</v>
      </c>
      <c r="T37" s="51">
        <v>2184.59</v>
      </c>
      <c r="U37" s="51">
        <f t="shared" si="4"/>
        <v>6553.77</v>
      </c>
      <c r="V37" s="51">
        <v>2184.59</v>
      </c>
      <c r="W37" s="51">
        <v>2184.59</v>
      </c>
      <c r="X37" s="51">
        <v>2184.59</v>
      </c>
      <c r="Y37" s="51">
        <f t="shared" si="5"/>
        <v>6553.77</v>
      </c>
      <c r="Z37" s="52">
        <f t="shared" si="6"/>
        <v>17476.72</v>
      </c>
      <c r="AA37" s="50">
        <f t="shared" si="7"/>
        <v>17476.72</v>
      </c>
      <c r="AB37" s="50">
        <f t="shared" si="8"/>
        <v>17476.72</v>
      </c>
      <c r="AC37" s="21">
        <f t="shared" si="9"/>
        <v>25686.34</v>
      </c>
    </row>
    <row r="38" spans="1:29" x14ac:dyDescent="0.25">
      <c r="A38" s="35">
        <v>27</v>
      </c>
      <c r="B38" s="17" t="s">
        <v>79</v>
      </c>
      <c r="C38" s="21">
        <v>1397.75</v>
      </c>
      <c r="D38" s="21">
        <v>1393</v>
      </c>
      <c r="E38" s="21">
        <v>1397.75</v>
      </c>
      <c r="F38" s="21">
        <v>1394</v>
      </c>
      <c r="G38" s="21">
        <v>1397.75</v>
      </c>
      <c r="H38" s="21">
        <v>1396</v>
      </c>
      <c r="I38" s="21">
        <f t="shared" si="1"/>
        <v>4193.25</v>
      </c>
      <c r="J38" s="26">
        <f t="shared" si="2"/>
        <v>-10.25</v>
      </c>
      <c r="K38" s="39" t="s">
        <v>2</v>
      </c>
      <c r="L38" s="39" t="s">
        <v>3</v>
      </c>
      <c r="M38" s="21">
        <f t="shared" si="10"/>
        <v>4183</v>
      </c>
      <c r="N38" s="21">
        <v>1397.75</v>
      </c>
      <c r="O38" s="51">
        <v>1456.39</v>
      </c>
      <c r="P38" s="51">
        <v>1456.39</v>
      </c>
      <c r="Q38" s="21">
        <f t="shared" si="3"/>
        <v>4310.5300000000007</v>
      </c>
      <c r="R38" s="51">
        <v>1456.39</v>
      </c>
      <c r="S38" s="51">
        <v>1456.39</v>
      </c>
      <c r="T38" s="51">
        <v>1456.39</v>
      </c>
      <c r="U38" s="51">
        <f t="shared" si="4"/>
        <v>4369.17</v>
      </c>
      <c r="V38" s="51">
        <v>1456.39</v>
      </c>
      <c r="W38" s="51">
        <v>1456.39</v>
      </c>
      <c r="X38" s="51">
        <v>1456.39</v>
      </c>
      <c r="Y38" s="51">
        <f t="shared" si="5"/>
        <v>4369.17</v>
      </c>
      <c r="Z38" s="52">
        <f t="shared" si="6"/>
        <v>11651.119999999999</v>
      </c>
      <c r="AA38" s="50">
        <f t="shared" si="7"/>
        <v>11651.120000000003</v>
      </c>
      <c r="AB38" s="50">
        <f t="shared" si="8"/>
        <v>11651.12</v>
      </c>
      <c r="AC38" s="21">
        <f t="shared" si="9"/>
        <v>17231.870000000003</v>
      </c>
    </row>
    <row r="39" spans="1:29" x14ac:dyDescent="0.25">
      <c r="A39" s="35"/>
      <c r="B39" s="17" t="s">
        <v>80</v>
      </c>
      <c r="C39" s="21"/>
      <c r="D39" s="21"/>
      <c r="E39" s="21"/>
      <c r="F39" s="21"/>
      <c r="G39" s="21"/>
      <c r="H39" s="21"/>
      <c r="I39" s="21"/>
      <c r="J39" s="26"/>
      <c r="K39" s="39" t="s">
        <v>5</v>
      </c>
      <c r="L39" s="39" t="s">
        <v>3</v>
      </c>
      <c r="M39" s="21">
        <v>0</v>
      </c>
      <c r="N39" s="21">
        <v>0</v>
      </c>
      <c r="O39" s="51">
        <v>1820.49</v>
      </c>
      <c r="P39" s="51">
        <v>1820.49</v>
      </c>
      <c r="Q39" s="21">
        <f t="shared" si="3"/>
        <v>3640.98</v>
      </c>
      <c r="R39" s="51">
        <v>1820.49</v>
      </c>
      <c r="S39" s="51">
        <v>1820.49</v>
      </c>
      <c r="T39" s="51">
        <v>1820.49</v>
      </c>
      <c r="U39" s="51">
        <f t="shared" si="4"/>
        <v>5461.47</v>
      </c>
      <c r="V39" s="51">
        <v>1820.49</v>
      </c>
      <c r="W39" s="51">
        <v>1820.49</v>
      </c>
      <c r="X39" s="51">
        <v>1820.49</v>
      </c>
      <c r="Y39" s="51">
        <f t="shared" si="5"/>
        <v>5461.47</v>
      </c>
      <c r="Z39" s="52">
        <f t="shared" si="6"/>
        <v>14563.92</v>
      </c>
      <c r="AA39" s="50">
        <f t="shared" si="7"/>
        <v>14563.920000000002</v>
      </c>
      <c r="AB39" s="50">
        <f t="shared" si="8"/>
        <v>14563.92</v>
      </c>
      <c r="AC39" s="21">
        <f t="shared" si="9"/>
        <v>14563.920000000002</v>
      </c>
    </row>
    <row r="40" spans="1:29" x14ac:dyDescent="0.25">
      <c r="A40" s="35"/>
      <c r="B40" s="17" t="s">
        <v>81</v>
      </c>
      <c r="C40" s="21"/>
      <c r="D40" s="21"/>
      <c r="E40" s="21"/>
      <c r="F40" s="21"/>
      <c r="G40" s="21"/>
      <c r="H40" s="21"/>
      <c r="I40" s="21"/>
      <c r="J40" s="26"/>
      <c r="K40" s="39" t="s">
        <v>2</v>
      </c>
      <c r="L40" s="39" t="s">
        <v>3</v>
      </c>
      <c r="M40" s="21">
        <v>0</v>
      </c>
      <c r="N40" s="21">
        <v>0</v>
      </c>
      <c r="O40" s="51">
        <v>1456.39</v>
      </c>
      <c r="P40" s="51">
        <v>1456.39</v>
      </c>
      <c r="Q40" s="21">
        <f t="shared" si="3"/>
        <v>2912.78</v>
      </c>
      <c r="R40" s="51">
        <v>1456.39</v>
      </c>
      <c r="S40" s="51">
        <v>1456.39</v>
      </c>
      <c r="T40" s="51">
        <v>1456.39</v>
      </c>
      <c r="U40" s="51">
        <f t="shared" si="4"/>
        <v>4369.17</v>
      </c>
      <c r="V40" s="51">
        <v>1456.39</v>
      </c>
      <c r="W40" s="51">
        <v>1456.39</v>
      </c>
      <c r="X40" s="51">
        <v>1456.39</v>
      </c>
      <c r="Y40" s="51">
        <f t="shared" si="5"/>
        <v>4369.17</v>
      </c>
      <c r="Z40" s="52">
        <f t="shared" si="6"/>
        <v>11651.119999999999</v>
      </c>
      <c r="AA40" s="50">
        <f t="shared" si="7"/>
        <v>11651.12</v>
      </c>
      <c r="AB40" s="50">
        <f t="shared" si="8"/>
        <v>11651.12</v>
      </c>
      <c r="AC40" s="21">
        <f t="shared" si="9"/>
        <v>11651.12</v>
      </c>
    </row>
    <row r="41" spans="1:29" x14ac:dyDescent="0.25">
      <c r="A41" s="35">
        <v>28</v>
      </c>
      <c r="B41" s="17" t="s">
        <v>82</v>
      </c>
      <c r="C41" s="21">
        <v>1747.17</v>
      </c>
      <c r="D41" s="21">
        <v>1743</v>
      </c>
      <c r="E41" s="21">
        <v>1747.17</v>
      </c>
      <c r="F41" s="21">
        <v>1711.2</v>
      </c>
      <c r="G41" s="21">
        <v>1747.17</v>
      </c>
      <c r="H41" s="21">
        <v>0</v>
      </c>
      <c r="I41" s="21">
        <f t="shared" si="1"/>
        <v>5241.51</v>
      </c>
      <c r="J41" s="26">
        <f t="shared" si="2"/>
        <v>-5241.51</v>
      </c>
      <c r="K41" s="39" t="s">
        <v>87</v>
      </c>
      <c r="L41" s="39" t="s">
        <v>3</v>
      </c>
      <c r="M41" s="21">
        <v>0</v>
      </c>
      <c r="N41" s="21">
        <v>0</v>
      </c>
      <c r="O41" s="51">
        <v>1456.39</v>
      </c>
      <c r="P41" s="51">
        <v>1456.39</v>
      </c>
      <c r="Q41" s="21">
        <f t="shared" si="3"/>
        <v>2912.78</v>
      </c>
      <c r="R41" s="51">
        <v>1456.39</v>
      </c>
      <c r="S41" s="51">
        <v>1456.39</v>
      </c>
      <c r="T41" s="51">
        <v>1456.39</v>
      </c>
      <c r="U41" s="51">
        <f t="shared" si="4"/>
        <v>4369.17</v>
      </c>
      <c r="V41" s="51">
        <v>1456.39</v>
      </c>
      <c r="W41" s="51">
        <v>1456.39</v>
      </c>
      <c r="X41" s="51">
        <v>1456.39</v>
      </c>
      <c r="Y41" s="51">
        <f t="shared" si="5"/>
        <v>4369.17</v>
      </c>
      <c r="Z41" s="52">
        <f t="shared" si="6"/>
        <v>11651.119999999999</v>
      </c>
      <c r="AA41" s="50">
        <f t="shared" si="7"/>
        <v>11651.12</v>
      </c>
      <c r="AB41" s="50">
        <f t="shared" si="8"/>
        <v>11651.12</v>
      </c>
      <c r="AC41" s="21">
        <f t="shared" si="9"/>
        <v>11651.12</v>
      </c>
    </row>
    <row r="42" spans="1:29" x14ac:dyDescent="0.25">
      <c r="A42" s="35"/>
      <c r="B42" s="17" t="s">
        <v>83</v>
      </c>
      <c r="C42" s="21"/>
      <c r="D42" s="21"/>
      <c r="E42" s="21"/>
      <c r="F42" s="21"/>
      <c r="G42" s="21"/>
      <c r="H42" s="21"/>
      <c r="I42" s="21"/>
      <c r="J42" s="26"/>
      <c r="K42" s="39" t="s">
        <v>5</v>
      </c>
      <c r="L42" s="39" t="s">
        <v>3</v>
      </c>
      <c r="M42" s="21">
        <v>3454.2</v>
      </c>
      <c r="N42" s="21">
        <v>1747.17</v>
      </c>
      <c r="O42" s="51">
        <v>1820.49</v>
      </c>
      <c r="P42" s="51">
        <v>1820.49</v>
      </c>
      <c r="Q42" s="21">
        <f t="shared" si="3"/>
        <v>5388.15</v>
      </c>
      <c r="R42" s="51">
        <v>1820.49</v>
      </c>
      <c r="S42" s="51">
        <v>1820.49</v>
      </c>
      <c r="T42" s="51">
        <v>1820.49</v>
      </c>
      <c r="U42" s="51">
        <f t="shared" si="4"/>
        <v>5461.47</v>
      </c>
      <c r="V42" s="51">
        <v>1820.49</v>
      </c>
      <c r="W42" s="51">
        <v>1820.49</v>
      </c>
      <c r="X42" s="51">
        <v>1820.49</v>
      </c>
      <c r="Y42" s="51">
        <f t="shared" si="5"/>
        <v>5461.47</v>
      </c>
      <c r="Z42" s="52">
        <f t="shared" si="6"/>
        <v>14563.92</v>
      </c>
      <c r="AA42" s="50">
        <f t="shared" si="7"/>
        <v>14563.92</v>
      </c>
      <c r="AB42" s="50">
        <f t="shared" si="8"/>
        <v>14563.92</v>
      </c>
      <c r="AC42" s="21">
        <f t="shared" si="9"/>
        <v>19765.29</v>
      </c>
    </row>
    <row r="43" spans="1:29" x14ac:dyDescent="0.25">
      <c r="A43" s="35">
        <v>29</v>
      </c>
      <c r="B43" s="18" t="s">
        <v>41</v>
      </c>
      <c r="C43" s="21">
        <v>1397.75</v>
      </c>
      <c r="D43" s="21">
        <v>1395.6</v>
      </c>
      <c r="E43" s="21">
        <v>1397.75</v>
      </c>
      <c r="F43" s="21">
        <v>1358.6</v>
      </c>
      <c r="G43" s="21">
        <v>1397.75</v>
      </c>
      <c r="H43" s="21">
        <v>1304.4000000000001</v>
      </c>
      <c r="I43" s="21">
        <f t="shared" si="1"/>
        <v>4193.25</v>
      </c>
      <c r="J43" s="26">
        <f t="shared" si="2"/>
        <v>-134.65000000000009</v>
      </c>
      <c r="K43" s="39" t="s">
        <v>2</v>
      </c>
      <c r="L43" s="39" t="s">
        <v>3</v>
      </c>
      <c r="M43" s="21">
        <f>D43+F43+H43</f>
        <v>4058.6</v>
      </c>
      <c r="N43" s="21">
        <v>1397.75</v>
      </c>
      <c r="O43" s="51">
        <v>1456.39</v>
      </c>
      <c r="P43" s="51">
        <v>1456.39</v>
      </c>
      <c r="Q43" s="21">
        <f t="shared" si="3"/>
        <v>4310.5300000000007</v>
      </c>
      <c r="R43" s="51">
        <v>1456.39</v>
      </c>
      <c r="S43" s="51">
        <v>1456.39</v>
      </c>
      <c r="T43" s="51">
        <v>1456.39</v>
      </c>
      <c r="U43" s="51">
        <f t="shared" si="4"/>
        <v>4369.17</v>
      </c>
      <c r="V43" s="51">
        <v>1456.39</v>
      </c>
      <c r="W43" s="51">
        <v>1456.39</v>
      </c>
      <c r="X43" s="51">
        <v>1456.39</v>
      </c>
      <c r="Y43" s="51">
        <f t="shared" si="5"/>
        <v>4369.17</v>
      </c>
      <c r="Z43" s="52">
        <f t="shared" si="6"/>
        <v>11651.119999999999</v>
      </c>
      <c r="AA43" s="50">
        <f t="shared" si="7"/>
        <v>11651.12</v>
      </c>
      <c r="AB43" s="50">
        <f t="shared" si="8"/>
        <v>11651.12</v>
      </c>
      <c r="AC43" s="21">
        <f t="shared" si="9"/>
        <v>17107.47</v>
      </c>
    </row>
    <row r="44" spans="1:29" x14ac:dyDescent="0.25">
      <c r="A44" s="35">
        <v>30</v>
      </c>
      <c r="B44" s="41" t="s">
        <v>84</v>
      </c>
      <c r="C44" s="42"/>
      <c r="D44" s="42"/>
      <c r="E44" s="42"/>
      <c r="F44" s="42"/>
      <c r="G44" s="42"/>
      <c r="H44" s="42"/>
      <c r="I44" s="42"/>
      <c r="J44" s="43"/>
      <c r="K44" s="44" t="s">
        <v>2</v>
      </c>
      <c r="L44" s="44" t="s">
        <v>7</v>
      </c>
      <c r="M44" s="42">
        <v>0</v>
      </c>
      <c r="N44" s="21">
        <v>0</v>
      </c>
      <c r="O44" s="51">
        <v>2184.59</v>
      </c>
      <c r="P44" s="51">
        <v>2184.59</v>
      </c>
      <c r="Q44" s="21">
        <f t="shared" si="3"/>
        <v>4369.18</v>
      </c>
      <c r="R44" s="51">
        <v>2184.59</v>
      </c>
      <c r="S44" s="51">
        <v>2184.59</v>
      </c>
      <c r="T44" s="51">
        <v>2184.59</v>
      </c>
      <c r="U44" s="51">
        <f t="shared" si="4"/>
        <v>6553.77</v>
      </c>
      <c r="V44" s="51">
        <v>2184.59</v>
      </c>
      <c r="W44" s="51">
        <v>2184.59</v>
      </c>
      <c r="X44" s="51">
        <v>2184.59</v>
      </c>
      <c r="Y44" s="51">
        <f t="shared" si="5"/>
        <v>6553.77</v>
      </c>
      <c r="Z44" s="52">
        <f t="shared" si="6"/>
        <v>17476.72</v>
      </c>
      <c r="AA44" s="50">
        <f t="shared" si="7"/>
        <v>17476.72</v>
      </c>
      <c r="AB44" s="50">
        <f t="shared" si="8"/>
        <v>17476.72</v>
      </c>
      <c r="AC44" s="21">
        <f t="shared" si="9"/>
        <v>17476.72</v>
      </c>
    </row>
    <row r="45" spans="1:29" x14ac:dyDescent="0.25">
      <c r="A45" s="35">
        <v>31</v>
      </c>
      <c r="B45" s="41" t="s">
        <v>85</v>
      </c>
      <c r="C45" s="42"/>
      <c r="D45" s="42"/>
      <c r="E45" s="42"/>
      <c r="F45" s="42"/>
      <c r="G45" s="42"/>
      <c r="H45" s="42"/>
      <c r="I45" s="42"/>
      <c r="J45" s="43"/>
      <c r="K45" s="44" t="s">
        <v>2</v>
      </c>
      <c r="L45" s="44" t="s">
        <v>3</v>
      </c>
      <c r="M45" s="42">
        <v>0</v>
      </c>
      <c r="N45" s="21">
        <v>0</v>
      </c>
      <c r="O45" s="51">
        <v>1456.39</v>
      </c>
      <c r="P45" s="51">
        <v>1456.39</v>
      </c>
      <c r="Q45" s="21">
        <f t="shared" si="3"/>
        <v>2912.78</v>
      </c>
      <c r="R45" s="51">
        <v>1456.39</v>
      </c>
      <c r="S45" s="51">
        <v>1456.39</v>
      </c>
      <c r="T45" s="51">
        <v>1456.39</v>
      </c>
      <c r="U45" s="51">
        <f t="shared" si="4"/>
        <v>4369.17</v>
      </c>
      <c r="V45" s="51">
        <v>1456.39</v>
      </c>
      <c r="W45" s="51">
        <v>1456.39</v>
      </c>
      <c r="X45" s="51">
        <v>1456.39</v>
      </c>
      <c r="Y45" s="51">
        <f t="shared" si="5"/>
        <v>4369.17</v>
      </c>
      <c r="Z45" s="52">
        <f t="shared" si="6"/>
        <v>11651.119999999999</v>
      </c>
      <c r="AA45" s="50">
        <f t="shared" si="7"/>
        <v>11651.12</v>
      </c>
      <c r="AB45" s="50">
        <f t="shared" si="8"/>
        <v>11651.12</v>
      </c>
      <c r="AC45" s="21">
        <f t="shared" si="9"/>
        <v>11651.12</v>
      </c>
    </row>
    <row r="46" spans="1:29" x14ac:dyDescent="0.25">
      <c r="A46" s="35">
        <v>32</v>
      </c>
      <c r="B46" s="41" t="s">
        <v>86</v>
      </c>
      <c r="C46" s="42"/>
      <c r="D46" s="42"/>
      <c r="E46" s="42"/>
      <c r="F46" s="42"/>
      <c r="G46" s="42"/>
      <c r="H46" s="42"/>
      <c r="I46" s="42"/>
      <c r="J46" s="43"/>
      <c r="K46" s="44" t="s">
        <v>2</v>
      </c>
      <c r="L46" s="44" t="s">
        <v>3</v>
      </c>
      <c r="M46" s="42">
        <v>0</v>
      </c>
      <c r="N46" s="21">
        <v>0</v>
      </c>
      <c r="O46" s="51">
        <v>1456.39</v>
      </c>
      <c r="P46" s="51">
        <v>1456.39</v>
      </c>
      <c r="Q46" s="21">
        <f t="shared" si="3"/>
        <v>2912.78</v>
      </c>
      <c r="R46" s="51">
        <v>1456.39</v>
      </c>
      <c r="S46" s="51">
        <v>1456.39</v>
      </c>
      <c r="T46" s="51">
        <v>1456.39</v>
      </c>
      <c r="U46" s="51">
        <f t="shared" si="4"/>
        <v>4369.17</v>
      </c>
      <c r="V46" s="51">
        <v>1456.39</v>
      </c>
      <c r="W46" s="51">
        <v>1456.39</v>
      </c>
      <c r="X46" s="51">
        <v>1456.39</v>
      </c>
      <c r="Y46" s="51">
        <f t="shared" si="5"/>
        <v>4369.17</v>
      </c>
      <c r="Z46" s="52">
        <f t="shared" si="6"/>
        <v>11651.119999999999</v>
      </c>
      <c r="AA46" s="50">
        <f t="shared" si="7"/>
        <v>11651.12</v>
      </c>
      <c r="AB46" s="50">
        <f t="shared" si="8"/>
        <v>11651.12</v>
      </c>
      <c r="AC46" s="21">
        <f t="shared" si="9"/>
        <v>11651.12</v>
      </c>
    </row>
    <row r="47" spans="1:29" ht="15.75" x14ac:dyDescent="0.25">
      <c r="A47" s="35"/>
      <c r="B47" s="45" t="s">
        <v>42</v>
      </c>
      <c r="C47" s="33">
        <f t="shared" ref="C47:J47" si="11">SUM(C5:C43)</f>
        <v>72333.340000000011</v>
      </c>
      <c r="D47" s="33">
        <f t="shared" si="11"/>
        <v>71595.400000000009</v>
      </c>
      <c r="E47" s="33">
        <f t="shared" si="11"/>
        <v>72333.340000000011</v>
      </c>
      <c r="F47" s="33">
        <f t="shared" si="11"/>
        <v>71713</v>
      </c>
      <c r="G47" s="33">
        <f t="shared" si="11"/>
        <v>72333.340000000011</v>
      </c>
      <c r="H47" s="33">
        <f t="shared" si="11"/>
        <v>69243.199999999997</v>
      </c>
      <c r="I47" s="33">
        <f t="shared" si="11"/>
        <v>217000.01999999987</v>
      </c>
      <c r="J47" s="34">
        <f t="shared" si="11"/>
        <v>-7902.6199999999899</v>
      </c>
      <c r="K47" s="40"/>
      <c r="L47" s="40"/>
      <c r="M47" s="33">
        <f>SUM(M5:M46)</f>
        <v>212551.6</v>
      </c>
      <c r="N47" s="33">
        <f t="shared" ref="N47:AC47" si="12">SUM(N5:N46)</f>
        <v>72333.340000000011</v>
      </c>
      <c r="O47" s="33">
        <f t="shared" si="12"/>
        <v>83014.38999999997</v>
      </c>
      <c r="P47" s="33">
        <f t="shared" si="12"/>
        <v>83014.38999999997</v>
      </c>
      <c r="Q47" s="33">
        <f t="shared" si="12"/>
        <v>238362.11999999991</v>
      </c>
      <c r="R47" s="33">
        <f t="shared" si="12"/>
        <v>83014.38999999997</v>
      </c>
      <c r="S47" s="33">
        <f t="shared" si="12"/>
        <v>83014.38999999997</v>
      </c>
      <c r="T47" s="33">
        <f t="shared" si="12"/>
        <v>83014.38999999997</v>
      </c>
      <c r="U47" s="33">
        <f t="shared" si="12"/>
        <v>249043.17</v>
      </c>
      <c r="V47" s="33">
        <f t="shared" si="12"/>
        <v>83014.38999999997</v>
      </c>
      <c r="W47" s="33">
        <f t="shared" si="12"/>
        <v>83014.38999999997</v>
      </c>
      <c r="X47" s="33">
        <f t="shared" si="12"/>
        <v>83014.38999999997</v>
      </c>
      <c r="Y47" s="33">
        <f t="shared" si="12"/>
        <v>249043.17</v>
      </c>
      <c r="Z47" s="33">
        <f t="shared" si="12"/>
        <v>664115.11999999976</v>
      </c>
      <c r="AA47" s="33">
        <f t="shared" si="12"/>
        <v>664115.12</v>
      </c>
      <c r="AB47" s="33">
        <f t="shared" si="12"/>
        <v>664115.11999999976</v>
      </c>
      <c r="AC47" s="33">
        <f t="shared" si="12"/>
        <v>949000.06</v>
      </c>
    </row>
    <row r="49" spans="2:25" x14ac:dyDescent="0.25">
      <c r="B49" s="46" t="s">
        <v>89</v>
      </c>
    </row>
    <row r="50" spans="2:25" x14ac:dyDescent="0.25">
      <c r="B50" s="46" t="s">
        <v>93</v>
      </c>
      <c r="Q50" s="53">
        <v>241448.4</v>
      </c>
      <c r="U50" s="53">
        <v>247000</v>
      </c>
      <c r="Y50" s="54">
        <v>248000</v>
      </c>
    </row>
    <row r="51" spans="2:25" x14ac:dyDescent="0.25">
      <c r="B51" s="46" t="s">
        <v>90</v>
      </c>
      <c r="Q51">
        <f>Q50/Q47</f>
        <v>1.012947862688921</v>
      </c>
      <c r="U51">
        <f>U50/U47</f>
        <v>0.99179592036191955</v>
      </c>
      <c r="Y51">
        <f>Y50/Y47</f>
        <v>0.99581128846055078</v>
      </c>
    </row>
    <row r="52" spans="2:25" x14ac:dyDescent="0.25">
      <c r="B52" s="46" t="s">
        <v>91</v>
      </c>
    </row>
    <row r="53" spans="2:25" x14ac:dyDescent="0.25">
      <c r="B53" s="46" t="s">
        <v>92</v>
      </c>
    </row>
    <row r="55" spans="2:25" x14ac:dyDescent="0.25">
      <c r="B55" s="47" t="s">
        <v>94</v>
      </c>
    </row>
    <row r="57" spans="2:25" ht="18.75" x14ac:dyDescent="0.3">
      <c r="B57" s="48" t="s">
        <v>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opLeftCell="M25" workbookViewId="0">
      <selection activeCell="W47" sqref="W47"/>
    </sheetView>
  </sheetViews>
  <sheetFormatPr defaultRowHeight="15" x14ac:dyDescent="0.25"/>
  <cols>
    <col min="1" max="1" width="3.140625" customWidth="1"/>
    <col min="2" max="2" width="56.85546875" customWidth="1"/>
    <col min="3" max="12" width="0" hidden="1" customWidth="1"/>
    <col min="13" max="13" width="9.85546875" bestFit="1" customWidth="1"/>
    <col min="14" max="14" width="8.85546875" style="56" bestFit="1" customWidth="1"/>
    <col min="15" max="15" width="8.85546875" style="55" bestFit="1" customWidth="1"/>
    <col min="16" max="16" width="8.85546875" bestFit="1" customWidth="1"/>
    <col min="17" max="17" width="8.85546875" style="55" bestFit="1" customWidth="1"/>
    <col min="18" max="18" width="8.85546875" bestFit="1" customWidth="1"/>
    <col min="19" max="19" width="8.85546875" style="55" bestFit="1" customWidth="1"/>
    <col min="20" max="21" width="9.85546875" bestFit="1" customWidth="1"/>
    <col min="22" max="22" width="8.42578125" style="106" bestFit="1" customWidth="1"/>
    <col min="23" max="25" width="8.85546875" bestFit="1" customWidth="1"/>
    <col min="26" max="26" width="9.85546875" bestFit="1" customWidth="1"/>
    <col min="27" max="29" width="8.85546875" bestFit="1" customWidth="1"/>
    <col min="30" max="30" width="9.85546875" bestFit="1" customWidth="1"/>
    <col min="31" max="32" width="0" hidden="1" customWidth="1"/>
    <col min="33" max="34" width="9.85546875" bestFit="1" customWidth="1"/>
  </cols>
  <sheetData>
    <row r="1" spans="1:34" x14ac:dyDescent="0.25">
      <c r="A1" s="60"/>
      <c r="B1" s="61" t="s">
        <v>105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2"/>
      <c r="O1" s="63"/>
      <c r="P1" s="60"/>
      <c r="Q1" s="63"/>
      <c r="R1" s="60"/>
      <c r="S1" s="63"/>
      <c r="T1" s="60"/>
      <c r="U1" s="60"/>
      <c r="V1" s="102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x14ac:dyDescent="0.25">
      <c r="A2" s="60"/>
      <c r="B2" s="61" t="s">
        <v>104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2"/>
      <c r="O2" s="63"/>
      <c r="P2" s="60"/>
      <c r="Q2" s="63"/>
      <c r="R2" s="60"/>
      <c r="S2" s="63"/>
      <c r="T2" s="60"/>
      <c r="U2" s="60"/>
      <c r="V2" s="102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39" x14ac:dyDescent="0.25">
      <c r="A3" s="64" t="s">
        <v>65</v>
      </c>
      <c r="B3" s="65" t="s">
        <v>0</v>
      </c>
      <c r="C3" s="66" t="s">
        <v>43</v>
      </c>
      <c r="D3" s="67" t="s">
        <v>62</v>
      </c>
      <c r="E3" s="66" t="s">
        <v>44</v>
      </c>
      <c r="F3" s="67" t="s">
        <v>63</v>
      </c>
      <c r="G3" s="66" t="s">
        <v>45</v>
      </c>
      <c r="H3" s="67" t="s">
        <v>64</v>
      </c>
      <c r="I3" s="66" t="s">
        <v>59</v>
      </c>
      <c r="J3" s="68" t="s">
        <v>60</v>
      </c>
      <c r="K3" s="69"/>
      <c r="L3" s="69"/>
      <c r="M3" s="67" t="s">
        <v>61</v>
      </c>
      <c r="N3" s="70" t="s">
        <v>48</v>
      </c>
      <c r="O3" s="71" t="s">
        <v>99</v>
      </c>
      <c r="P3" s="72" t="s">
        <v>66</v>
      </c>
      <c r="Q3" s="73" t="s">
        <v>100</v>
      </c>
      <c r="R3" s="72" t="s">
        <v>67</v>
      </c>
      <c r="S3" s="74" t="s">
        <v>101</v>
      </c>
      <c r="T3" s="75" t="s">
        <v>68</v>
      </c>
      <c r="U3" s="75" t="s">
        <v>102</v>
      </c>
      <c r="V3" s="103" t="s">
        <v>103</v>
      </c>
      <c r="W3" s="72" t="s">
        <v>69</v>
      </c>
      <c r="X3" s="75" t="s">
        <v>70</v>
      </c>
      <c r="Y3" s="75" t="s">
        <v>71</v>
      </c>
      <c r="Z3" s="75" t="s">
        <v>72</v>
      </c>
      <c r="AA3" s="72" t="s">
        <v>73</v>
      </c>
      <c r="AB3" s="72" t="s">
        <v>74</v>
      </c>
      <c r="AC3" s="76" t="s">
        <v>75</v>
      </c>
      <c r="AD3" s="76" t="s">
        <v>76</v>
      </c>
      <c r="AE3" s="73" t="s">
        <v>96</v>
      </c>
      <c r="AF3" s="73" t="s">
        <v>97</v>
      </c>
      <c r="AG3" s="73" t="s">
        <v>98</v>
      </c>
      <c r="AH3" s="76" t="s">
        <v>77</v>
      </c>
    </row>
    <row r="4" spans="1:34" x14ac:dyDescent="0.25">
      <c r="A4" s="64">
        <v>1</v>
      </c>
      <c r="B4" s="77" t="s">
        <v>1</v>
      </c>
      <c r="C4" s="78">
        <v>1397.75</v>
      </c>
      <c r="D4" s="78">
        <v>1396</v>
      </c>
      <c r="E4" s="78">
        <v>1397.75</v>
      </c>
      <c r="F4" s="78">
        <v>1379</v>
      </c>
      <c r="G4" s="78">
        <v>1397.75</v>
      </c>
      <c r="H4" s="78">
        <v>1394</v>
      </c>
      <c r="I4" s="78">
        <f>C4+E4+G4</f>
        <v>4193.25</v>
      </c>
      <c r="J4" s="79">
        <f>M4-I4</f>
        <v>-24.25</v>
      </c>
      <c r="K4" s="80" t="s">
        <v>2</v>
      </c>
      <c r="L4" s="80" t="s">
        <v>3</v>
      </c>
      <c r="M4" s="78">
        <f t="shared" ref="M4:M30" si="0">D4+F4+H4</f>
        <v>4169</v>
      </c>
      <c r="N4" s="81">
        <v>1397.75</v>
      </c>
      <c r="O4" s="82">
        <v>1316</v>
      </c>
      <c r="P4" s="83">
        <v>1456.39</v>
      </c>
      <c r="Q4" s="84">
        <v>1434</v>
      </c>
      <c r="R4" s="83">
        <v>1456.39</v>
      </c>
      <c r="S4" s="84">
        <v>1449</v>
      </c>
      <c r="T4" s="78">
        <f>N4+P4+R4</f>
        <v>4310.5300000000007</v>
      </c>
      <c r="U4" s="78">
        <f>O4+Q4+S4</f>
        <v>4199</v>
      </c>
      <c r="V4" s="104">
        <f>U4-T4</f>
        <v>-111.53000000000065</v>
      </c>
      <c r="W4" s="83">
        <v>1456.39</v>
      </c>
      <c r="X4" s="83">
        <v>1456.39</v>
      </c>
      <c r="Y4" s="83">
        <v>1456.39</v>
      </c>
      <c r="Z4" s="83">
        <f>W4+X4+Y4</f>
        <v>4369.17</v>
      </c>
      <c r="AA4" s="83">
        <v>1456.39</v>
      </c>
      <c r="AB4" s="83">
        <v>1456.39</v>
      </c>
      <c r="AC4" s="83">
        <v>1456.39</v>
      </c>
      <c r="AD4" s="83">
        <f>AA4+AB4+AC4</f>
        <v>4369.17</v>
      </c>
      <c r="AE4" s="84">
        <f>P4+R4+W4+X4+Y4+AA4+AB4+AC4</f>
        <v>11651.119999999999</v>
      </c>
      <c r="AF4" s="82">
        <f>AH4-M4-N4</f>
        <v>11539.59</v>
      </c>
      <c r="AG4" s="82">
        <f>P4*8</f>
        <v>11651.12</v>
      </c>
      <c r="AH4" s="78">
        <f>M4+U4+Z4+AD4</f>
        <v>17106.34</v>
      </c>
    </row>
    <row r="5" spans="1:34" x14ac:dyDescent="0.25">
      <c r="A5" s="64">
        <v>2</v>
      </c>
      <c r="B5" s="77" t="s">
        <v>4</v>
      </c>
      <c r="C5" s="78">
        <v>1747.17</v>
      </c>
      <c r="D5" s="78">
        <v>1741.4</v>
      </c>
      <c r="E5" s="78">
        <v>1747.17</v>
      </c>
      <c r="F5" s="78">
        <v>1736</v>
      </c>
      <c r="G5" s="78">
        <v>1747.17</v>
      </c>
      <c r="H5" s="78">
        <v>1726.4</v>
      </c>
      <c r="I5" s="78">
        <f t="shared" ref="I5:I42" si="1">C5+E5+G5</f>
        <v>5241.51</v>
      </c>
      <c r="J5" s="79">
        <f t="shared" ref="J5:J42" si="2">M5-I5</f>
        <v>-37.710000000000036</v>
      </c>
      <c r="K5" s="80" t="s">
        <v>5</v>
      </c>
      <c r="L5" s="80" t="s">
        <v>3</v>
      </c>
      <c r="M5" s="78">
        <f t="shared" si="0"/>
        <v>5203.8</v>
      </c>
      <c r="N5" s="81">
        <v>1747.17</v>
      </c>
      <c r="O5" s="82">
        <v>1740</v>
      </c>
      <c r="P5" s="83">
        <v>1820.49</v>
      </c>
      <c r="Q5" s="84">
        <v>1797.4</v>
      </c>
      <c r="R5" s="83">
        <v>1820.49</v>
      </c>
      <c r="S5" s="84">
        <v>1794.8</v>
      </c>
      <c r="T5" s="78">
        <f t="shared" ref="T5:T45" si="3">N5+P5+R5</f>
        <v>5388.15</v>
      </c>
      <c r="U5" s="78">
        <f t="shared" ref="U5:U45" si="4">O5+Q5+S5</f>
        <v>5332.2</v>
      </c>
      <c r="V5" s="104">
        <f t="shared" ref="V5:V45" si="5">U5-T5</f>
        <v>-55.949999999999818</v>
      </c>
      <c r="W5" s="83">
        <v>1820.49</v>
      </c>
      <c r="X5" s="83">
        <v>1820.49</v>
      </c>
      <c r="Y5" s="83">
        <v>1820.49</v>
      </c>
      <c r="Z5" s="83">
        <f t="shared" ref="Z5:Z45" si="6">W5+X5+Y5</f>
        <v>5461.47</v>
      </c>
      <c r="AA5" s="83">
        <v>1820.49</v>
      </c>
      <c r="AB5" s="83">
        <v>1820.49</v>
      </c>
      <c r="AC5" s="83">
        <v>1820.49</v>
      </c>
      <c r="AD5" s="83">
        <f t="shared" ref="AD5:AD45" si="7">AA5+AB5+AC5</f>
        <v>5461.47</v>
      </c>
      <c r="AE5" s="84">
        <f t="shared" ref="AE5:AE45" si="8">P5+R5+W5+X5+Y5+AA5+AB5+AC5</f>
        <v>14563.92</v>
      </c>
      <c r="AF5" s="82">
        <f t="shared" ref="AF5:AF45" si="9">AH5-M5-N5</f>
        <v>14507.970000000003</v>
      </c>
      <c r="AG5" s="82">
        <f t="shared" ref="AG5:AG45" si="10">P5*8</f>
        <v>14563.92</v>
      </c>
      <c r="AH5" s="78">
        <f t="shared" ref="AH5:AH45" si="11">M5+U5+Z5+AD5</f>
        <v>21458.940000000002</v>
      </c>
    </row>
    <row r="6" spans="1:34" x14ac:dyDescent="0.25">
      <c r="A6" s="64">
        <v>3</v>
      </c>
      <c r="B6" s="85" t="s">
        <v>6</v>
      </c>
      <c r="C6" s="78">
        <v>2096.62</v>
      </c>
      <c r="D6" s="78">
        <v>2083.6</v>
      </c>
      <c r="E6" s="78">
        <v>2096.62</v>
      </c>
      <c r="F6" s="78">
        <v>2082.6</v>
      </c>
      <c r="G6" s="78">
        <v>2096.62</v>
      </c>
      <c r="H6" s="78">
        <v>2082</v>
      </c>
      <c r="I6" s="78">
        <f t="shared" si="1"/>
        <v>6289.86</v>
      </c>
      <c r="J6" s="79">
        <f t="shared" si="2"/>
        <v>-41.659999999999854</v>
      </c>
      <c r="K6" s="80" t="s">
        <v>2</v>
      </c>
      <c r="L6" s="80" t="s">
        <v>7</v>
      </c>
      <c r="M6" s="78">
        <f t="shared" si="0"/>
        <v>6248.2</v>
      </c>
      <c r="N6" s="81">
        <v>2096.62</v>
      </c>
      <c r="O6" s="82">
        <v>2062.1999999999998</v>
      </c>
      <c r="P6" s="83">
        <v>2184.59</v>
      </c>
      <c r="Q6" s="84">
        <v>2184</v>
      </c>
      <c r="R6" s="83">
        <v>2184.59</v>
      </c>
      <c r="S6" s="84">
        <v>2156.4</v>
      </c>
      <c r="T6" s="78">
        <f t="shared" si="3"/>
        <v>6465.8</v>
      </c>
      <c r="U6" s="78">
        <f t="shared" si="4"/>
        <v>6402.6</v>
      </c>
      <c r="V6" s="104">
        <f t="shared" si="5"/>
        <v>-63.199999999999818</v>
      </c>
      <c r="W6" s="83">
        <v>2184.59</v>
      </c>
      <c r="X6" s="83">
        <v>2184.59</v>
      </c>
      <c r="Y6" s="83">
        <v>2184.59</v>
      </c>
      <c r="Z6" s="83">
        <f t="shared" si="6"/>
        <v>6553.77</v>
      </c>
      <c r="AA6" s="83">
        <v>2184.59</v>
      </c>
      <c r="AB6" s="83">
        <v>2184.59</v>
      </c>
      <c r="AC6" s="83">
        <v>2184.59</v>
      </c>
      <c r="AD6" s="83">
        <f t="shared" si="7"/>
        <v>6553.77</v>
      </c>
      <c r="AE6" s="84">
        <f t="shared" si="8"/>
        <v>17476.72</v>
      </c>
      <c r="AF6" s="82">
        <f t="shared" si="9"/>
        <v>17413.52</v>
      </c>
      <c r="AG6" s="82">
        <f t="shared" si="10"/>
        <v>17476.72</v>
      </c>
      <c r="AH6" s="78">
        <f t="shared" si="11"/>
        <v>25758.34</v>
      </c>
    </row>
    <row r="7" spans="1:34" x14ac:dyDescent="0.25">
      <c r="A7" s="64">
        <v>4</v>
      </c>
      <c r="B7" s="85" t="s">
        <v>8</v>
      </c>
      <c r="C7" s="78">
        <v>2096.62</v>
      </c>
      <c r="D7" s="78">
        <v>2060</v>
      </c>
      <c r="E7" s="78">
        <v>2096.62</v>
      </c>
      <c r="F7" s="78">
        <v>2079</v>
      </c>
      <c r="G7" s="78">
        <v>2096.62</v>
      </c>
      <c r="H7" s="78">
        <v>2080</v>
      </c>
      <c r="I7" s="78">
        <f t="shared" si="1"/>
        <v>6289.86</v>
      </c>
      <c r="J7" s="79">
        <f t="shared" si="2"/>
        <v>-70.859999999999673</v>
      </c>
      <c r="K7" s="80" t="s">
        <v>2</v>
      </c>
      <c r="L7" s="80" t="s">
        <v>7</v>
      </c>
      <c r="M7" s="78">
        <f t="shared" si="0"/>
        <v>6219</v>
      </c>
      <c r="N7" s="81">
        <v>2096.62</v>
      </c>
      <c r="O7" s="82">
        <v>2073</v>
      </c>
      <c r="P7" s="83">
        <v>2184.59</v>
      </c>
      <c r="Q7" s="84">
        <v>2166</v>
      </c>
      <c r="R7" s="83">
        <v>2184.59</v>
      </c>
      <c r="S7" s="84">
        <v>2051</v>
      </c>
      <c r="T7" s="78">
        <f t="shared" si="3"/>
        <v>6465.8</v>
      </c>
      <c r="U7" s="78">
        <f t="shared" si="4"/>
        <v>6290</v>
      </c>
      <c r="V7" s="104">
        <f t="shared" si="5"/>
        <v>-175.80000000000018</v>
      </c>
      <c r="W7" s="83">
        <v>2184.59</v>
      </c>
      <c r="X7" s="83">
        <v>2184.59</v>
      </c>
      <c r="Y7" s="83">
        <v>2184.59</v>
      </c>
      <c r="Z7" s="83">
        <f t="shared" si="6"/>
        <v>6553.77</v>
      </c>
      <c r="AA7" s="83">
        <v>2184.59</v>
      </c>
      <c r="AB7" s="83">
        <v>2184.59</v>
      </c>
      <c r="AC7" s="83">
        <v>2184.59</v>
      </c>
      <c r="AD7" s="83">
        <f t="shared" si="7"/>
        <v>6553.77</v>
      </c>
      <c r="AE7" s="84">
        <f t="shared" si="8"/>
        <v>17476.72</v>
      </c>
      <c r="AF7" s="82">
        <f t="shared" si="9"/>
        <v>17300.920000000002</v>
      </c>
      <c r="AG7" s="82">
        <f t="shared" si="10"/>
        <v>17476.72</v>
      </c>
      <c r="AH7" s="78">
        <f t="shared" si="11"/>
        <v>25616.54</v>
      </c>
    </row>
    <row r="8" spans="1:34" x14ac:dyDescent="0.25">
      <c r="A8" s="64"/>
      <c r="B8" s="85" t="s">
        <v>9</v>
      </c>
      <c r="C8" s="78">
        <v>2620.77</v>
      </c>
      <c r="D8" s="78">
        <v>2608</v>
      </c>
      <c r="E8" s="78">
        <v>2620.77</v>
      </c>
      <c r="F8" s="78">
        <v>2609</v>
      </c>
      <c r="G8" s="78">
        <v>2620.77</v>
      </c>
      <c r="H8" s="78">
        <v>2595</v>
      </c>
      <c r="I8" s="78">
        <f t="shared" si="1"/>
        <v>7862.3099999999995</v>
      </c>
      <c r="J8" s="79">
        <f t="shared" si="2"/>
        <v>-50.309999999999491</v>
      </c>
      <c r="K8" s="80" t="s">
        <v>5</v>
      </c>
      <c r="L8" s="80" t="s">
        <v>7</v>
      </c>
      <c r="M8" s="78">
        <f t="shared" si="0"/>
        <v>7812</v>
      </c>
      <c r="N8" s="81">
        <v>2620.77</v>
      </c>
      <c r="O8" s="82">
        <v>2614</v>
      </c>
      <c r="P8" s="83">
        <v>2730.74</v>
      </c>
      <c r="Q8" s="84">
        <v>2720</v>
      </c>
      <c r="R8" s="83">
        <v>2730.74</v>
      </c>
      <c r="S8" s="84">
        <v>2716</v>
      </c>
      <c r="T8" s="78">
        <f t="shared" si="3"/>
        <v>8082.25</v>
      </c>
      <c r="U8" s="78">
        <f t="shared" si="4"/>
        <v>8050</v>
      </c>
      <c r="V8" s="107">
        <f t="shared" si="5"/>
        <v>-32.25</v>
      </c>
      <c r="W8" s="83">
        <v>2730.74</v>
      </c>
      <c r="X8" s="83">
        <v>2730.74</v>
      </c>
      <c r="Y8" s="83">
        <v>2730.74</v>
      </c>
      <c r="Z8" s="83">
        <f t="shared" si="6"/>
        <v>8192.2199999999993</v>
      </c>
      <c r="AA8" s="83">
        <v>2730.74</v>
      </c>
      <c r="AB8" s="83">
        <v>2730.74</v>
      </c>
      <c r="AC8" s="83">
        <v>2730.74</v>
      </c>
      <c r="AD8" s="83">
        <f t="shared" si="7"/>
        <v>8192.2199999999993</v>
      </c>
      <c r="AE8" s="84">
        <f t="shared" si="8"/>
        <v>21845.919999999998</v>
      </c>
      <c r="AF8" s="82">
        <f t="shared" si="9"/>
        <v>21813.670000000002</v>
      </c>
      <c r="AG8" s="82">
        <f t="shared" si="10"/>
        <v>21845.919999999998</v>
      </c>
      <c r="AH8" s="78">
        <f t="shared" si="11"/>
        <v>32246.440000000002</v>
      </c>
    </row>
    <row r="9" spans="1:34" x14ac:dyDescent="0.25">
      <c r="A9" s="64">
        <v>5</v>
      </c>
      <c r="B9" s="85" t="s">
        <v>10</v>
      </c>
      <c r="C9" s="78">
        <v>1397.75</v>
      </c>
      <c r="D9" s="78">
        <v>1378.2</v>
      </c>
      <c r="E9" s="78">
        <v>1397.75</v>
      </c>
      <c r="F9" s="78">
        <v>1368</v>
      </c>
      <c r="G9" s="78">
        <v>1397.75</v>
      </c>
      <c r="H9" s="78">
        <v>1381</v>
      </c>
      <c r="I9" s="78">
        <f t="shared" si="1"/>
        <v>4193.25</v>
      </c>
      <c r="J9" s="79">
        <f t="shared" si="2"/>
        <v>-66.050000000000182</v>
      </c>
      <c r="K9" s="80" t="s">
        <v>2</v>
      </c>
      <c r="L9" s="80" t="s">
        <v>3</v>
      </c>
      <c r="M9" s="78">
        <f t="shared" si="0"/>
        <v>4127.2</v>
      </c>
      <c r="N9" s="81">
        <v>1397.75</v>
      </c>
      <c r="O9" s="82">
        <v>1393.2</v>
      </c>
      <c r="P9" s="83">
        <v>1456.39</v>
      </c>
      <c r="Q9" s="84">
        <v>1440.4</v>
      </c>
      <c r="R9" s="83">
        <v>1456.39</v>
      </c>
      <c r="S9" s="84">
        <v>1437</v>
      </c>
      <c r="T9" s="78">
        <f t="shared" si="3"/>
        <v>4310.5300000000007</v>
      </c>
      <c r="U9" s="78">
        <f t="shared" si="4"/>
        <v>4270.6000000000004</v>
      </c>
      <c r="V9" s="104">
        <f t="shared" si="5"/>
        <v>-39.930000000000291</v>
      </c>
      <c r="W9" s="83">
        <v>1456.39</v>
      </c>
      <c r="X9" s="83">
        <v>1456.39</v>
      </c>
      <c r="Y9" s="83">
        <v>1456.39</v>
      </c>
      <c r="Z9" s="83">
        <f t="shared" si="6"/>
        <v>4369.17</v>
      </c>
      <c r="AA9" s="83">
        <v>1456.39</v>
      </c>
      <c r="AB9" s="83">
        <v>1456.39</v>
      </c>
      <c r="AC9" s="83">
        <v>1456.39</v>
      </c>
      <c r="AD9" s="83">
        <f t="shared" si="7"/>
        <v>4369.17</v>
      </c>
      <c r="AE9" s="84">
        <f t="shared" si="8"/>
        <v>11651.119999999999</v>
      </c>
      <c r="AF9" s="82">
        <f t="shared" si="9"/>
        <v>11611.189999999999</v>
      </c>
      <c r="AG9" s="82">
        <f t="shared" si="10"/>
        <v>11651.12</v>
      </c>
      <c r="AH9" s="78">
        <f t="shared" si="11"/>
        <v>17136.14</v>
      </c>
    </row>
    <row r="10" spans="1:34" x14ac:dyDescent="0.25">
      <c r="A10" s="64">
        <v>6</v>
      </c>
      <c r="B10" s="85" t="s">
        <v>11</v>
      </c>
      <c r="C10" s="78">
        <v>2096.62</v>
      </c>
      <c r="D10" s="78">
        <v>2078</v>
      </c>
      <c r="E10" s="78">
        <v>2096.62</v>
      </c>
      <c r="F10" s="78">
        <v>2086</v>
      </c>
      <c r="G10" s="78">
        <v>2096.62</v>
      </c>
      <c r="H10" s="78">
        <v>2071</v>
      </c>
      <c r="I10" s="78">
        <f t="shared" si="1"/>
        <v>6289.86</v>
      </c>
      <c r="J10" s="79">
        <f t="shared" si="2"/>
        <v>-54.859999999999673</v>
      </c>
      <c r="K10" s="80" t="s">
        <v>2</v>
      </c>
      <c r="L10" s="80" t="s">
        <v>7</v>
      </c>
      <c r="M10" s="78">
        <f t="shared" si="0"/>
        <v>6235</v>
      </c>
      <c r="N10" s="81">
        <v>2096.62</v>
      </c>
      <c r="O10" s="82">
        <v>2068</v>
      </c>
      <c r="P10" s="83">
        <v>2184.59</v>
      </c>
      <c r="Q10" s="84">
        <v>2178</v>
      </c>
      <c r="R10" s="83">
        <v>2184.59</v>
      </c>
      <c r="S10" s="84">
        <v>2176</v>
      </c>
      <c r="T10" s="78">
        <f t="shared" si="3"/>
        <v>6465.8</v>
      </c>
      <c r="U10" s="78">
        <f t="shared" si="4"/>
        <v>6422</v>
      </c>
      <c r="V10" s="104">
        <f t="shared" si="5"/>
        <v>-43.800000000000182</v>
      </c>
      <c r="W10" s="83">
        <v>2184.59</v>
      </c>
      <c r="X10" s="83">
        <v>2184.59</v>
      </c>
      <c r="Y10" s="83">
        <v>2184.59</v>
      </c>
      <c r="Z10" s="83">
        <f t="shared" si="6"/>
        <v>6553.77</v>
      </c>
      <c r="AA10" s="83">
        <v>2184.59</v>
      </c>
      <c r="AB10" s="83">
        <v>2184.59</v>
      </c>
      <c r="AC10" s="83">
        <v>2184.59</v>
      </c>
      <c r="AD10" s="83">
        <f t="shared" si="7"/>
        <v>6553.77</v>
      </c>
      <c r="AE10" s="84">
        <f t="shared" si="8"/>
        <v>17476.72</v>
      </c>
      <c r="AF10" s="82">
        <f t="shared" si="9"/>
        <v>17432.920000000002</v>
      </c>
      <c r="AG10" s="82">
        <f t="shared" si="10"/>
        <v>17476.72</v>
      </c>
      <c r="AH10" s="78">
        <f t="shared" si="11"/>
        <v>25764.54</v>
      </c>
    </row>
    <row r="11" spans="1:34" ht="26.25" x14ac:dyDescent="0.25">
      <c r="A11" s="64">
        <v>7</v>
      </c>
      <c r="B11" s="86" t="s">
        <v>12</v>
      </c>
      <c r="C11" s="78">
        <v>3144.93</v>
      </c>
      <c r="D11" s="78">
        <v>3132</v>
      </c>
      <c r="E11" s="78">
        <v>3144.93</v>
      </c>
      <c r="F11" s="78">
        <v>3130</v>
      </c>
      <c r="G11" s="78">
        <v>3144.93</v>
      </c>
      <c r="H11" s="78">
        <v>3124</v>
      </c>
      <c r="I11" s="78">
        <f t="shared" si="1"/>
        <v>9434.7899999999991</v>
      </c>
      <c r="J11" s="79">
        <f t="shared" si="2"/>
        <v>-48.789999999999054</v>
      </c>
      <c r="K11" s="80" t="s">
        <v>13</v>
      </c>
      <c r="L11" s="80" t="s">
        <v>7</v>
      </c>
      <c r="M11" s="78">
        <f t="shared" si="0"/>
        <v>9386</v>
      </c>
      <c r="N11" s="81">
        <v>3144.93</v>
      </c>
      <c r="O11" s="82">
        <v>3140</v>
      </c>
      <c r="P11" s="83">
        <v>3276.88</v>
      </c>
      <c r="Q11" s="84">
        <v>3271</v>
      </c>
      <c r="R11" s="83">
        <v>3276.88</v>
      </c>
      <c r="S11" s="84">
        <v>3255</v>
      </c>
      <c r="T11" s="78">
        <f t="shared" si="3"/>
        <v>9698.6899999999987</v>
      </c>
      <c r="U11" s="78">
        <f t="shared" si="4"/>
        <v>9666</v>
      </c>
      <c r="V11" s="107">
        <f t="shared" si="5"/>
        <v>-32.68999999999869</v>
      </c>
      <c r="W11" s="83">
        <v>3276.88</v>
      </c>
      <c r="X11" s="83">
        <v>3276.88</v>
      </c>
      <c r="Y11" s="83">
        <v>3276.88</v>
      </c>
      <c r="Z11" s="83">
        <f t="shared" si="6"/>
        <v>9830.64</v>
      </c>
      <c r="AA11" s="83">
        <v>3276.88</v>
      </c>
      <c r="AB11" s="83">
        <v>3276.88</v>
      </c>
      <c r="AC11" s="83">
        <v>3276.88</v>
      </c>
      <c r="AD11" s="83">
        <f t="shared" si="7"/>
        <v>9830.64</v>
      </c>
      <c r="AE11" s="84">
        <f t="shared" si="8"/>
        <v>26215.040000000005</v>
      </c>
      <c r="AF11" s="82">
        <f t="shared" si="9"/>
        <v>26182.35</v>
      </c>
      <c r="AG11" s="82">
        <f t="shared" si="10"/>
        <v>26215.040000000001</v>
      </c>
      <c r="AH11" s="78">
        <f t="shared" si="11"/>
        <v>38713.279999999999</v>
      </c>
    </row>
    <row r="12" spans="1:34" x14ac:dyDescent="0.25">
      <c r="A12" s="64">
        <v>8</v>
      </c>
      <c r="B12" s="85" t="s">
        <v>14</v>
      </c>
      <c r="C12" s="78">
        <v>2096.62</v>
      </c>
      <c r="D12" s="78">
        <v>2095</v>
      </c>
      <c r="E12" s="78">
        <v>2096.62</v>
      </c>
      <c r="F12" s="78">
        <v>2094</v>
      </c>
      <c r="G12" s="78">
        <v>2096.62</v>
      </c>
      <c r="H12" s="78">
        <v>2089</v>
      </c>
      <c r="I12" s="78">
        <f t="shared" si="1"/>
        <v>6289.86</v>
      </c>
      <c r="J12" s="79">
        <f t="shared" si="2"/>
        <v>-11.859999999999673</v>
      </c>
      <c r="K12" s="80" t="s">
        <v>15</v>
      </c>
      <c r="L12" s="80" t="s">
        <v>3</v>
      </c>
      <c r="M12" s="78">
        <f t="shared" si="0"/>
        <v>6278</v>
      </c>
      <c r="N12" s="81">
        <v>2096.62</v>
      </c>
      <c r="O12" s="82">
        <v>1998</v>
      </c>
      <c r="P12" s="83">
        <v>2184.59</v>
      </c>
      <c r="Q12" s="84">
        <v>2148</v>
      </c>
      <c r="R12" s="83">
        <v>2184.59</v>
      </c>
      <c r="S12" s="84">
        <v>2173</v>
      </c>
      <c r="T12" s="78">
        <f t="shared" si="3"/>
        <v>6465.8</v>
      </c>
      <c r="U12" s="78">
        <f t="shared" si="4"/>
        <v>6319</v>
      </c>
      <c r="V12" s="104">
        <f t="shared" si="5"/>
        <v>-146.80000000000018</v>
      </c>
      <c r="W12" s="83">
        <v>2184.59</v>
      </c>
      <c r="X12" s="83">
        <v>2184.59</v>
      </c>
      <c r="Y12" s="83">
        <v>2184.59</v>
      </c>
      <c r="Z12" s="83">
        <f t="shared" si="6"/>
        <v>6553.77</v>
      </c>
      <c r="AA12" s="83">
        <v>2184.59</v>
      </c>
      <c r="AB12" s="83">
        <v>2184.59</v>
      </c>
      <c r="AC12" s="83">
        <v>2184.59</v>
      </c>
      <c r="AD12" s="83">
        <f t="shared" si="7"/>
        <v>6553.77</v>
      </c>
      <c r="AE12" s="84">
        <f t="shared" si="8"/>
        <v>17476.72</v>
      </c>
      <c r="AF12" s="82">
        <f t="shared" si="9"/>
        <v>17329.920000000002</v>
      </c>
      <c r="AG12" s="82">
        <f t="shared" si="10"/>
        <v>17476.72</v>
      </c>
      <c r="AH12" s="78">
        <f t="shared" si="11"/>
        <v>25704.54</v>
      </c>
    </row>
    <row r="13" spans="1:34" x14ac:dyDescent="0.25">
      <c r="A13" s="64">
        <v>9</v>
      </c>
      <c r="B13" s="85" t="s">
        <v>16</v>
      </c>
      <c r="C13" s="78">
        <v>2620.77</v>
      </c>
      <c r="D13" s="78">
        <v>2609</v>
      </c>
      <c r="E13" s="78">
        <v>2620.77</v>
      </c>
      <c r="F13" s="78">
        <v>2618</v>
      </c>
      <c r="G13" s="78">
        <v>2620.77</v>
      </c>
      <c r="H13" s="78">
        <v>2611</v>
      </c>
      <c r="I13" s="78">
        <f t="shared" si="1"/>
        <v>7862.3099999999995</v>
      </c>
      <c r="J13" s="79">
        <f t="shared" si="2"/>
        <v>-24.309999999999491</v>
      </c>
      <c r="K13" s="80" t="s">
        <v>5</v>
      </c>
      <c r="L13" s="80" t="s">
        <v>7</v>
      </c>
      <c r="M13" s="78">
        <f t="shared" si="0"/>
        <v>7838</v>
      </c>
      <c r="N13" s="81">
        <v>2620.77</v>
      </c>
      <c r="O13" s="82">
        <v>2546</v>
      </c>
      <c r="P13" s="83">
        <v>2730.74</v>
      </c>
      <c r="Q13" s="84">
        <v>2709</v>
      </c>
      <c r="R13" s="83">
        <v>2730.74</v>
      </c>
      <c r="S13" s="84">
        <v>2617</v>
      </c>
      <c r="T13" s="78">
        <f t="shared" si="3"/>
        <v>8082.25</v>
      </c>
      <c r="U13" s="78">
        <f t="shared" si="4"/>
        <v>7872</v>
      </c>
      <c r="V13" s="104">
        <f t="shared" si="5"/>
        <v>-210.25</v>
      </c>
      <c r="W13" s="83">
        <v>2730.74</v>
      </c>
      <c r="X13" s="83">
        <v>2730.74</v>
      </c>
      <c r="Y13" s="83">
        <v>2730.74</v>
      </c>
      <c r="Z13" s="83">
        <f t="shared" si="6"/>
        <v>8192.2199999999993</v>
      </c>
      <c r="AA13" s="83">
        <v>2730.74</v>
      </c>
      <c r="AB13" s="83">
        <v>2730.74</v>
      </c>
      <c r="AC13" s="83">
        <v>2730.74</v>
      </c>
      <c r="AD13" s="83">
        <f t="shared" si="7"/>
        <v>8192.2199999999993</v>
      </c>
      <c r="AE13" s="84">
        <f t="shared" si="8"/>
        <v>21845.919999999998</v>
      </c>
      <c r="AF13" s="82">
        <f t="shared" si="9"/>
        <v>21635.670000000002</v>
      </c>
      <c r="AG13" s="82">
        <f t="shared" si="10"/>
        <v>21845.919999999998</v>
      </c>
      <c r="AH13" s="78">
        <f t="shared" si="11"/>
        <v>32094.440000000002</v>
      </c>
    </row>
    <row r="14" spans="1:34" x14ac:dyDescent="0.25">
      <c r="A14" s="64"/>
      <c r="B14" s="86" t="s">
        <v>17</v>
      </c>
      <c r="C14" s="78">
        <v>2096.62</v>
      </c>
      <c r="D14" s="78">
        <v>2093</v>
      </c>
      <c r="E14" s="78">
        <v>2096.62</v>
      </c>
      <c r="F14" s="78">
        <v>2097</v>
      </c>
      <c r="G14" s="78">
        <v>2096.62</v>
      </c>
      <c r="H14" s="78">
        <v>2022</v>
      </c>
      <c r="I14" s="78">
        <f t="shared" si="1"/>
        <v>6289.86</v>
      </c>
      <c r="J14" s="79">
        <f t="shared" si="2"/>
        <v>-77.859999999999673</v>
      </c>
      <c r="K14" s="80" t="s">
        <v>2</v>
      </c>
      <c r="L14" s="80" t="s">
        <v>7</v>
      </c>
      <c r="M14" s="78">
        <f t="shared" si="0"/>
        <v>6212</v>
      </c>
      <c r="N14" s="81">
        <v>2096.62</v>
      </c>
      <c r="O14" s="82">
        <v>2096</v>
      </c>
      <c r="P14" s="83">
        <v>2184.59</v>
      </c>
      <c r="Q14" s="84">
        <v>2120</v>
      </c>
      <c r="R14" s="83">
        <v>2184.59</v>
      </c>
      <c r="S14" s="84">
        <v>2124</v>
      </c>
      <c r="T14" s="78">
        <f t="shared" si="3"/>
        <v>6465.8</v>
      </c>
      <c r="U14" s="78">
        <f t="shared" si="4"/>
        <v>6340</v>
      </c>
      <c r="V14" s="104">
        <f t="shared" si="5"/>
        <v>-125.80000000000018</v>
      </c>
      <c r="W14" s="83">
        <v>2184.59</v>
      </c>
      <c r="X14" s="83">
        <v>2184.59</v>
      </c>
      <c r="Y14" s="83">
        <v>2184.59</v>
      </c>
      <c r="Z14" s="83">
        <f t="shared" si="6"/>
        <v>6553.77</v>
      </c>
      <c r="AA14" s="83">
        <v>2184.59</v>
      </c>
      <c r="AB14" s="83">
        <v>2184.59</v>
      </c>
      <c r="AC14" s="83">
        <v>2184.59</v>
      </c>
      <c r="AD14" s="83">
        <f t="shared" si="7"/>
        <v>6553.77</v>
      </c>
      <c r="AE14" s="84">
        <f t="shared" si="8"/>
        <v>17476.72</v>
      </c>
      <c r="AF14" s="82">
        <f t="shared" si="9"/>
        <v>17350.920000000002</v>
      </c>
      <c r="AG14" s="82">
        <f t="shared" si="10"/>
        <v>17476.72</v>
      </c>
      <c r="AH14" s="78">
        <f t="shared" si="11"/>
        <v>25659.54</v>
      </c>
    </row>
    <row r="15" spans="1:34" x14ac:dyDescent="0.25">
      <c r="A15" s="64">
        <v>10</v>
      </c>
      <c r="B15" s="85" t="s">
        <v>18</v>
      </c>
      <c r="C15" s="78">
        <v>2096.62</v>
      </c>
      <c r="D15" s="78">
        <v>2063.8000000000002</v>
      </c>
      <c r="E15" s="78">
        <v>2096.62</v>
      </c>
      <c r="F15" s="78">
        <v>2091.8000000000002</v>
      </c>
      <c r="G15" s="78">
        <v>2096.62</v>
      </c>
      <c r="H15" s="78">
        <v>1884.2</v>
      </c>
      <c r="I15" s="78">
        <f t="shared" si="1"/>
        <v>6289.86</v>
      </c>
      <c r="J15" s="79">
        <f t="shared" si="2"/>
        <v>-250.05999999999949</v>
      </c>
      <c r="K15" s="80" t="s">
        <v>2</v>
      </c>
      <c r="L15" s="80" t="s">
        <v>7</v>
      </c>
      <c r="M15" s="78">
        <f t="shared" si="0"/>
        <v>6039.8</v>
      </c>
      <c r="N15" s="81">
        <v>2096.62</v>
      </c>
      <c r="O15" s="82">
        <v>2079</v>
      </c>
      <c r="P15" s="83">
        <v>2184.59</v>
      </c>
      <c r="Q15" s="84">
        <v>2154.8000000000002</v>
      </c>
      <c r="R15" s="83">
        <v>2184.59</v>
      </c>
      <c r="S15" s="84">
        <v>2165.1999999999998</v>
      </c>
      <c r="T15" s="78">
        <f t="shared" si="3"/>
        <v>6465.8</v>
      </c>
      <c r="U15" s="78">
        <f t="shared" si="4"/>
        <v>6399</v>
      </c>
      <c r="V15" s="104">
        <f t="shared" si="5"/>
        <v>-66.800000000000182</v>
      </c>
      <c r="W15" s="83">
        <v>2184.59</v>
      </c>
      <c r="X15" s="83">
        <v>2184.59</v>
      </c>
      <c r="Y15" s="83">
        <v>2184.59</v>
      </c>
      <c r="Z15" s="83">
        <f t="shared" si="6"/>
        <v>6553.77</v>
      </c>
      <c r="AA15" s="83">
        <v>2184.59</v>
      </c>
      <c r="AB15" s="83">
        <v>2184.59</v>
      </c>
      <c r="AC15" s="83">
        <v>2184.59</v>
      </c>
      <c r="AD15" s="83">
        <f t="shared" si="7"/>
        <v>6553.77</v>
      </c>
      <c r="AE15" s="84">
        <f t="shared" si="8"/>
        <v>17476.72</v>
      </c>
      <c r="AF15" s="82">
        <f t="shared" si="9"/>
        <v>17409.920000000002</v>
      </c>
      <c r="AG15" s="82">
        <f t="shared" si="10"/>
        <v>17476.72</v>
      </c>
      <c r="AH15" s="78">
        <f t="shared" si="11"/>
        <v>25546.34</v>
      </c>
    </row>
    <row r="16" spans="1:34" x14ac:dyDescent="0.25">
      <c r="A16" s="64">
        <v>11</v>
      </c>
      <c r="B16" s="85" t="s">
        <v>19</v>
      </c>
      <c r="C16" s="78">
        <v>1747.17</v>
      </c>
      <c r="D16" s="78">
        <v>1739</v>
      </c>
      <c r="E16" s="78">
        <v>1747.17</v>
      </c>
      <c r="F16" s="78">
        <v>1739</v>
      </c>
      <c r="G16" s="78">
        <v>1747.17</v>
      </c>
      <c r="H16" s="78">
        <v>1742</v>
      </c>
      <c r="I16" s="78">
        <f t="shared" si="1"/>
        <v>5241.51</v>
      </c>
      <c r="J16" s="79">
        <f t="shared" si="2"/>
        <v>-21.510000000000218</v>
      </c>
      <c r="K16" s="80" t="s">
        <v>5</v>
      </c>
      <c r="L16" s="80" t="s">
        <v>3</v>
      </c>
      <c r="M16" s="78">
        <f t="shared" si="0"/>
        <v>5220</v>
      </c>
      <c r="N16" s="81">
        <v>1747.17</v>
      </c>
      <c r="O16" s="82">
        <v>1747</v>
      </c>
      <c r="P16" s="83">
        <v>1820.49</v>
      </c>
      <c r="Q16" s="84">
        <v>1814</v>
      </c>
      <c r="R16" s="83">
        <v>1820.49</v>
      </c>
      <c r="S16" s="84">
        <v>1816</v>
      </c>
      <c r="T16" s="78">
        <f t="shared" si="3"/>
        <v>5388.15</v>
      </c>
      <c r="U16" s="78">
        <f t="shared" si="4"/>
        <v>5377</v>
      </c>
      <c r="V16" s="104">
        <f t="shared" si="5"/>
        <v>-11.149999999999636</v>
      </c>
      <c r="W16" s="83">
        <v>1820.49</v>
      </c>
      <c r="X16" s="83">
        <v>1820.49</v>
      </c>
      <c r="Y16" s="83">
        <v>1820.49</v>
      </c>
      <c r="Z16" s="83">
        <f t="shared" si="6"/>
        <v>5461.47</v>
      </c>
      <c r="AA16" s="83">
        <v>1820.49</v>
      </c>
      <c r="AB16" s="83">
        <v>1820.49</v>
      </c>
      <c r="AC16" s="83">
        <v>1820.49</v>
      </c>
      <c r="AD16" s="83">
        <f t="shared" si="7"/>
        <v>5461.47</v>
      </c>
      <c r="AE16" s="84">
        <f t="shared" si="8"/>
        <v>14563.92</v>
      </c>
      <c r="AF16" s="82">
        <f t="shared" si="9"/>
        <v>14552.770000000002</v>
      </c>
      <c r="AG16" s="82">
        <f t="shared" si="10"/>
        <v>14563.92</v>
      </c>
      <c r="AH16" s="78">
        <f t="shared" si="11"/>
        <v>21519.940000000002</v>
      </c>
    </row>
    <row r="17" spans="1:34" x14ac:dyDescent="0.25">
      <c r="A17" s="64">
        <v>12</v>
      </c>
      <c r="B17" s="85" t="s">
        <v>20</v>
      </c>
      <c r="C17" s="78">
        <v>2620.77</v>
      </c>
      <c r="D17" s="78">
        <v>2617.6</v>
      </c>
      <c r="E17" s="78">
        <v>2620.77</v>
      </c>
      <c r="F17" s="78">
        <v>2619.6</v>
      </c>
      <c r="G17" s="78">
        <v>2620.77</v>
      </c>
      <c r="H17" s="78">
        <v>2341.4</v>
      </c>
      <c r="I17" s="78">
        <f t="shared" si="1"/>
        <v>7862.3099999999995</v>
      </c>
      <c r="J17" s="79">
        <f t="shared" si="2"/>
        <v>-283.70999999999913</v>
      </c>
      <c r="K17" s="80" t="s">
        <v>5</v>
      </c>
      <c r="L17" s="80" t="s">
        <v>7</v>
      </c>
      <c r="M17" s="78">
        <f t="shared" si="0"/>
        <v>7578.6</v>
      </c>
      <c r="N17" s="81">
        <v>2620.77</v>
      </c>
      <c r="O17" s="82">
        <v>2605.1999999999998</v>
      </c>
      <c r="P17" s="83">
        <v>2730.74</v>
      </c>
      <c r="Q17" s="84">
        <v>2632</v>
      </c>
      <c r="R17" s="83">
        <v>2730.74</v>
      </c>
      <c r="S17" s="84">
        <v>2696.4</v>
      </c>
      <c r="T17" s="78">
        <f t="shared" si="3"/>
        <v>8082.25</v>
      </c>
      <c r="U17" s="78">
        <f t="shared" si="4"/>
        <v>7933.6</v>
      </c>
      <c r="V17" s="104">
        <f t="shared" si="5"/>
        <v>-148.64999999999964</v>
      </c>
      <c r="W17" s="83">
        <v>2730.74</v>
      </c>
      <c r="X17" s="83">
        <v>2730.74</v>
      </c>
      <c r="Y17" s="83">
        <v>2730.74</v>
      </c>
      <c r="Z17" s="83">
        <f t="shared" si="6"/>
        <v>8192.2199999999993</v>
      </c>
      <c r="AA17" s="83">
        <v>2730.74</v>
      </c>
      <c r="AB17" s="83">
        <v>2730.74</v>
      </c>
      <c r="AC17" s="83">
        <v>2730.74</v>
      </c>
      <c r="AD17" s="83">
        <f t="shared" si="7"/>
        <v>8192.2199999999993</v>
      </c>
      <c r="AE17" s="84">
        <f t="shared" si="8"/>
        <v>21845.919999999998</v>
      </c>
      <c r="AF17" s="82">
        <f t="shared" si="9"/>
        <v>21697.27</v>
      </c>
      <c r="AG17" s="82">
        <f t="shared" si="10"/>
        <v>21845.919999999998</v>
      </c>
      <c r="AH17" s="78">
        <f t="shared" si="11"/>
        <v>31896.639999999999</v>
      </c>
    </row>
    <row r="18" spans="1:34" x14ac:dyDescent="0.25">
      <c r="A18" s="64">
        <v>13</v>
      </c>
      <c r="B18" s="87" t="s">
        <v>21</v>
      </c>
      <c r="C18" s="78">
        <v>2620.77</v>
      </c>
      <c r="D18" s="78">
        <v>2566.4</v>
      </c>
      <c r="E18" s="78">
        <v>2620.77</v>
      </c>
      <c r="F18" s="78">
        <v>2605.6</v>
      </c>
      <c r="G18" s="78">
        <v>2620.77</v>
      </c>
      <c r="H18" s="78">
        <v>2606.4</v>
      </c>
      <c r="I18" s="78">
        <f t="shared" si="1"/>
        <v>7862.3099999999995</v>
      </c>
      <c r="J18" s="79">
        <f t="shared" si="2"/>
        <v>-83.909999999999854</v>
      </c>
      <c r="K18" s="80" t="s">
        <v>5</v>
      </c>
      <c r="L18" s="80" t="s">
        <v>7</v>
      </c>
      <c r="M18" s="78">
        <f t="shared" si="0"/>
        <v>7778.4</v>
      </c>
      <c r="N18" s="81">
        <v>2620.77</v>
      </c>
      <c r="O18" s="82">
        <v>2607.4</v>
      </c>
      <c r="P18" s="83">
        <v>2730.74</v>
      </c>
      <c r="Q18" s="84">
        <v>2716.6</v>
      </c>
      <c r="R18" s="83">
        <v>2730.74</v>
      </c>
      <c r="S18" s="84">
        <v>2721</v>
      </c>
      <c r="T18" s="78">
        <f t="shared" si="3"/>
        <v>8082.25</v>
      </c>
      <c r="U18" s="78">
        <f t="shared" si="4"/>
        <v>8045</v>
      </c>
      <c r="V18" s="104">
        <f t="shared" si="5"/>
        <v>-37.25</v>
      </c>
      <c r="W18" s="83">
        <v>2730.74</v>
      </c>
      <c r="X18" s="83">
        <v>2730.74</v>
      </c>
      <c r="Y18" s="83">
        <v>2730.74</v>
      </c>
      <c r="Z18" s="83">
        <f t="shared" si="6"/>
        <v>8192.2199999999993</v>
      </c>
      <c r="AA18" s="83">
        <v>2730.74</v>
      </c>
      <c r="AB18" s="83">
        <v>2730.74</v>
      </c>
      <c r="AC18" s="83">
        <v>2730.74</v>
      </c>
      <c r="AD18" s="83">
        <f t="shared" si="7"/>
        <v>8192.2199999999993</v>
      </c>
      <c r="AE18" s="84">
        <f t="shared" si="8"/>
        <v>21845.919999999998</v>
      </c>
      <c r="AF18" s="82">
        <f t="shared" si="9"/>
        <v>21808.669999999995</v>
      </c>
      <c r="AG18" s="82">
        <f t="shared" si="10"/>
        <v>21845.919999999998</v>
      </c>
      <c r="AH18" s="78">
        <f t="shared" si="11"/>
        <v>32207.839999999997</v>
      </c>
    </row>
    <row r="19" spans="1:34" x14ac:dyDescent="0.25">
      <c r="A19" s="64">
        <v>14</v>
      </c>
      <c r="B19" s="87" t="s">
        <v>22</v>
      </c>
      <c r="C19" s="78">
        <v>2096.62</v>
      </c>
      <c r="D19" s="78">
        <v>2042</v>
      </c>
      <c r="E19" s="78">
        <v>2096.62</v>
      </c>
      <c r="F19" s="78">
        <v>2082</v>
      </c>
      <c r="G19" s="78">
        <v>2096.62</v>
      </c>
      <c r="H19" s="78">
        <v>2082</v>
      </c>
      <c r="I19" s="78">
        <f t="shared" si="1"/>
        <v>6289.86</v>
      </c>
      <c r="J19" s="79">
        <f t="shared" si="2"/>
        <v>-83.859999999999673</v>
      </c>
      <c r="K19" s="80"/>
      <c r="L19" s="80"/>
      <c r="M19" s="78">
        <f t="shared" si="0"/>
        <v>6206</v>
      </c>
      <c r="N19" s="81">
        <v>2096.62</v>
      </c>
      <c r="O19" s="82">
        <v>2096</v>
      </c>
      <c r="P19" s="64">
        <v>0</v>
      </c>
      <c r="Q19" s="88">
        <v>0</v>
      </c>
      <c r="R19" s="64">
        <v>0</v>
      </c>
      <c r="S19" s="88">
        <v>0</v>
      </c>
      <c r="T19" s="78">
        <f t="shared" si="3"/>
        <v>2096.62</v>
      </c>
      <c r="U19" s="78">
        <f t="shared" si="4"/>
        <v>2096</v>
      </c>
      <c r="V19" s="104">
        <f t="shared" si="5"/>
        <v>-0.61999999999989086</v>
      </c>
      <c r="W19" s="64">
        <v>0</v>
      </c>
      <c r="X19" s="64">
        <v>0</v>
      </c>
      <c r="Y19" s="64">
        <v>0</v>
      </c>
      <c r="Z19" s="83">
        <f t="shared" si="6"/>
        <v>0</v>
      </c>
      <c r="AA19" s="64">
        <v>0</v>
      </c>
      <c r="AB19" s="64">
        <v>0</v>
      </c>
      <c r="AC19" s="64">
        <v>0</v>
      </c>
      <c r="AD19" s="83">
        <f t="shared" si="7"/>
        <v>0</v>
      </c>
      <c r="AE19" s="84">
        <f t="shared" si="8"/>
        <v>0</v>
      </c>
      <c r="AF19" s="82">
        <f t="shared" si="9"/>
        <v>-0.61999999999989086</v>
      </c>
      <c r="AG19" s="82">
        <f t="shared" si="10"/>
        <v>0</v>
      </c>
      <c r="AH19" s="78">
        <f t="shared" si="11"/>
        <v>8302</v>
      </c>
    </row>
    <row r="20" spans="1:34" x14ac:dyDescent="0.25">
      <c r="A20" s="64"/>
      <c r="B20" s="87" t="s">
        <v>23</v>
      </c>
      <c r="C20" s="78">
        <v>2096.62</v>
      </c>
      <c r="D20" s="78">
        <v>2010</v>
      </c>
      <c r="E20" s="78">
        <v>2096.62</v>
      </c>
      <c r="F20" s="78">
        <v>2086</v>
      </c>
      <c r="G20" s="78">
        <v>2096.62</v>
      </c>
      <c r="H20" s="78">
        <v>2097</v>
      </c>
      <c r="I20" s="78">
        <f t="shared" si="1"/>
        <v>6289.86</v>
      </c>
      <c r="J20" s="79">
        <f t="shared" si="2"/>
        <v>-96.859999999999673</v>
      </c>
      <c r="K20" s="80"/>
      <c r="L20" s="80"/>
      <c r="M20" s="78">
        <f t="shared" si="0"/>
        <v>6193</v>
      </c>
      <c r="N20" s="81">
        <v>2096.62</v>
      </c>
      <c r="O20" s="82">
        <v>2090</v>
      </c>
      <c r="P20" s="64">
        <v>0</v>
      </c>
      <c r="Q20" s="88">
        <v>0</v>
      </c>
      <c r="R20" s="64">
        <v>0</v>
      </c>
      <c r="S20" s="88">
        <v>0</v>
      </c>
      <c r="T20" s="78">
        <f t="shared" si="3"/>
        <v>2096.62</v>
      </c>
      <c r="U20" s="78">
        <f t="shared" si="4"/>
        <v>2090</v>
      </c>
      <c r="V20" s="104">
        <f t="shared" si="5"/>
        <v>-6.6199999999998909</v>
      </c>
      <c r="W20" s="64">
        <v>0</v>
      </c>
      <c r="X20" s="64">
        <v>0</v>
      </c>
      <c r="Y20" s="64">
        <v>0</v>
      </c>
      <c r="Z20" s="83">
        <f t="shared" si="6"/>
        <v>0</v>
      </c>
      <c r="AA20" s="64">
        <v>0</v>
      </c>
      <c r="AB20" s="64">
        <v>0</v>
      </c>
      <c r="AC20" s="64">
        <v>0</v>
      </c>
      <c r="AD20" s="83">
        <f t="shared" si="7"/>
        <v>0</v>
      </c>
      <c r="AE20" s="84">
        <f t="shared" si="8"/>
        <v>0</v>
      </c>
      <c r="AF20" s="82">
        <f t="shared" si="9"/>
        <v>-6.6199999999998909</v>
      </c>
      <c r="AG20" s="82">
        <f t="shared" si="10"/>
        <v>0</v>
      </c>
      <c r="AH20" s="78">
        <f t="shared" si="11"/>
        <v>8283</v>
      </c>
    </row>
    <row r="21" spans="1:34" x14ac:dyDescent="0.25">
      <c r="A21" s="64">
        <v>15</v>
      </c>
      <c r="B21" s="86" t="s">
        <v>24</v>
      </c>
      <c r="C21" s="78">
        <v>2096.62</v>
      </c>
      <c r="D21" s="78">
        <v>2061</v>
      </c>
      <c r="E21" s="78">
        <v>2096.62</v>
      </c>
      <c r="F21" s="78">
        <v>2080</v>
      </c>
      <c r="G21" s="78">
        <v>2096.62</v>
      </c>
      <c r="H21" s="78">
        <v>2078</v>
      </c>
      <c r="I21" s="78">
        <f t="shared" si="1"/>
        <v>6289.86</v>
      </c>
      <c r="J21" s="79">
        <f t="shared" si="2"/>
        <v>-70.859999999999673</v>
      </c>
      <c r="K21" s="80" t="s">
        <v>2</v>
      </c>
      <c r="L21" s="80" t="s">
        <v>7</v>
      </c>
      <c r="M21" s="78">
        <f t="shared" si="0"/>
        <v>6219</v>
      </c>
      <c r="N21" s="81">
        <v>2096.62</v>
      </c>
      <c r="O21" s="82">
        <v>2086</v>
      </c>
      <c r="P21" s="83">
        <v>2184.59</v>
      </c>
      <c r="Q21" s="84">
        <v>2165</v>
      </c>
      <c r="R21" s="83">
        <v>2184.59</v>
      </c>
      <c r="S21" s="84">
        <v>2179</v>
      </c>
      <c r="T21" s="78">
        <f t="shared" si="3"/>
        <v>6465.8</v>
      </c>
      <c r="U21" s="78">
        <f t="shared" si="4"/>
        <v>6430</v>
      </c>
      <c r="V21" s="104">
        <f t="shared" si="5"/>
        <v>-35.800000000000182</v>
      </c>
      <c r="W21" s="83">
        <v>2184.59</v>
      </c>
      <c r="X21" s="83">
        <v>2184.59</v>
      </c>
      <c r="Y21" s="83">
        <v>2184.59</v>
      </c>
      <c r="Z21" s="83">
        <f t="shared" si="6"/>
        <v>6553.77</v>
      </c>
      <c r="AA21" s="83">
        <v>2184.59</v>
      </c>
      <c r="AB21" s="83">
        <v>2184.59</v>
      </c>
      <c r="AC21" s="83">
        <v>2184.59</v>
      </c>
      <c r="AD21" s="83">
        <f t="shared" si="7"/>
        <v>6553.77</v>
      </c>
      <c r="AE21" s="84">
        <f t="shared" si="8"/>
        <v>17476.72</v>
      </c>
      <c r="AF21" s="82">
        <f t="shared" si="9"/>
        <v>17440.920000000002</v>
      </c>
      <c r="AG21" s="82">
        <f t="shared" si="10"/>
        <v>17476.72</v>
      </c>
      <c r="AH21" s="78">
        <f t="shared" si="11"/>
        <v>25756.54</v>
      </c>
    </row>
    <row r="22" spans="1:34" x14ac:dyDescent="0.25">
      <c r="A22" s="64">
        <v>16</v>
      </c>
      <c r="B22" s="86" t="s">
        <v>25</v>
      </c>
      <c r="C22" s="78">
        <v>2096.62</v>
      </c>
      <c r="D22" s="78">
        <v>2090</v>
      </c>
      <c r="E22" s="78">
        <v>2096.62</v>
      </c>
      <c r="F22" s="78">
        <v>2050</v>
      </c>
      <c r="G22" s="78">
        <v>2096.62</v>
      </c>
      <c r="H22" s="78">
        <v>1962</v>
      </c>
      <c r="I22" s="78">
        <f t="shared" si="1"/>
        <v>6289.86</v>
      </c>
      <c r="J22" s="79">
        <f t="shared" si="2"/>
        <v>-187.85999999999967</v>
      </c>
      <c r="K22" s="80" t="s">
        <v>2</v>
      </c>
      <c r="L22" s="80" t="s">
        <v>7</v>
      </c>
      <c r="M22" s="78">
        <f t="shared" si="0"/>
        <v>6102</v>
      </c>
      <c r="N22" s="81">
        <v>2096.62</v>
      </c>
      <c r="O22" s="82">
        <v>2082</v>
      </c>
      <c r="P22" s="83">
        <v>2184.59</v>
      </c>
      <c r="Q22" s="84">
        <v>2182</v>
      </c>
      <c r="R22" s="83">
        <v>2184.59</v>
      </c>
      <c r="S22" s="84">
        <v>2179</v>
      </c>
      <c r="T22" s="78">
        <f t="shared" si="3"/>
        <v>6465.8</v>
      </c>
      <c r="U22" s="78">
        <f t="shared" si="4"/>
        <v>6443</v>
      </c>
      <c r="V22" s="104">
        <f t="shared" si="5"/>
        <v>-22.800000000000182</v>
      </c>
      <c r="W22" s="83">
        <v>2184.59</v>
      </c>
      <c r="X22" s="83">
        <v>2184.59</v>
      </c>
      <c r="Y22" s="83">
        <v>2184.59</v>
      </c>
      <c r="Z22" s="83">
        <f t="shared" si="6"/>
        <v>6553.77</v>
      </c>
      <c r="AA22" s="83">
        <v>2184.59</v>
      </c>
      <c r="AB22" s="83">
        <v>2184.59</v>
      </c>
      <c r="AC22" s="83">
        <v>2184.59</v>
      </c>
      <c r="AD22" s="83">
        <f t="shared" si="7"/>
        <v>6553.77</v>
      </c>
      <c r="AE22" s="84">
        <f t="shared" si="8"/>
        <v>17476.72</v>
      </c>
      <c r="AF22" s="82">
        <f t="shared" si="9"/>
        <v>17453.920000000002</v>
      </c>
      <c r="AG22" s="82">
        <f t="shared" si="10"/>
        <v>17476.72</v>
      </c>
      <c r="AH22" s="78">
        <f t="shared" si="11"/>
        <v>25652.54</v>
      </c>
    </row>
    <row r="23" spans="1:34" x14ac:dyDescent="0.25">
      <c r="A23" s="64">
        <v>17</v>
      </c>
      <c r="B23" s="86" t="s">
        <v>26</v>
      </c>
      <c r="C23" s="78">
        <v>1397.75</v>
      </c>
      <c r="D23" s="78">
        <v>1393.8</v>
      </c>
      <c r="E23" s="78">
        <v>1397.75</v>
      </c>
      <c r="F23" s="78">
        <v>1334.8</v>
      </c>
      <c r="G23" s="78">
        <v>1397.75</v>
      </c>
      <c r="H23" s="78">
        <v>1388.2</v>
      </c>
      <c r="I23" s="78">
        <f t="shared" si="1"/>
        <v>4193.25</v>
      </c>
      <c r="J23" s="79">
        <f t="shared" si="2"/>
        <v>-76.449999999999818</v>
      </c>
      <c r="K23" s="80" t="s">
        <v>2</v>
      </c>
      <c r="L23" s="80" t="s">
        <v>3</v>
      </c>
      <c r="M23" s="78">
        <f t="shared" si="0"/>
        <v>4116.8</v>
      </c>
      <c r="N23" s="81">
        <v>1397.75</v>
      </c>
      <c r="O23" s="82"/>
      <c r="P23" s="83">
        <v>1456.39</v>
      </c>
      <c r="Q23" s="84">
        <v>1427.4</v>
      </c>
      <c r="R23" s="83">
        <v>1456.39</v>
      </c>
      <c r="S23" s="84">
        <v>846</v>
      </c>
      <c r="T23" s="78">
        <f t="shared" si="3"/>
        <v>4310.5300000000007</v>
      </c>
      <c r="U23" s="78">
        <f t="shared" si="4"/>
        <v>2273.4</v>
      </c>
      <c r="V23" s="104">
        <f t="shared" si="5"/>
        <v>-2037.1300000000006</v>
      </c>
      <c r="W23" s="83">
        <v>1456.39</v>
      </c>
      <c r="X23" s="83">
        <v>1456.39</v>
      </c>
      <c r="Y23" s="83">
        <v>1456.39</v>
      </c>
      <c r="Z23" s="83">
        <f t="shared" si="6"/>
        <v>4369.17</v>
      </c>
      <c r="AA23" s="83">
        <v>1456.39</v>
      </c>
      <c r="AB23" s="83">
        <v>1456.39</v>
      </c>
      <c r="AC23" s="83">
        <v>1456.39</v>
      </c>
      <c r="AD23" s="83">
        <f t="shared" si="7"/>
        <v>4369.17</v>
      </c>
      <c r="AE23" s="84">
        <f t="shared" si="8"/>
        <v>11651.119999999999</v>
      </c>
      <c r="AF23" s="82">
        <f t="shared" si="9"/>
        <v>9613.9900000000016</v>
      </c>
      <c r="AG23" s="82">
        <f t="shared" si="10"/>
        <v>11651.12</v>
      </c>
      <c r="AH23" s="78">
        <f t="shared" si="11"/>
        <v>15128.54</v>
      </c>
    </row>
    <row r="24" spans="1:34" x14ac:dyDescent="0.25">
      <c r="A24" s="64">
        <v>18</v>
      </c>
      <c r="B24" s="86" t="s">
        <v>27</v>
      </c>
      <c r="C24" s="78">
        <v>2096.62</v>
      </c>
      <c r="D24" s="78">
        <v>2044</v>
      </c>
      <c r="E24" s="78">
        <v>2096.62</v>
      </c>
      <c r="F24" s="78">
        <v>2081</v>
      </c>
      <c r="G24" s="78">
        <v>2096.62</v>
      </c>
      <c r="H24" s="78">
        <v>2068</v>
      </c>
      <c r="I24" s="78">
        <f t="shared" si="1"/>
        <v>6289.86</v>
      </c>
      <c r="J24" s="79">
        <f t="shared" si="2"/>
        <v>-96.859999999999673</v>
      </c>
      <c r="K24" s="80" t="s">
        <v>2</v>
      </c>
      <c r="L24" s="80" t="s">
        <v>7</v>
      </c>
      <c r="M24" s="78">
        <f t="shared" si="0"/>
        <v>6193</v>
      </c>
      <c r="N24" s="81">
        <v>2096.62</v>
      </c>
      <c r="O24" s="82">
        <v>2065</v>
      </c>
      <c r="P24" s="83">
        <v>2184.59</v>
      </c>
      <c r="Q24" s="84">
        <v>2182</v>
      </c>
      <c r="R24" s="83">
        <v>2184.59</v>
      </c>
      <c r="S24" s="84">
        <v>2184</v>
      </c>
      <c r="T24" s="78">
        <f t="shared" si="3"/>
        <v>6465.8</v>
      </c>
      <c r="U24" s="78">
        <f t="shared" si="4"/>
        <v>6431</v>
      </c>
      <c r="V24" s="104">
        <f t="shared" si="5"/>
        <v>-34.800000000000182</v>
      </c>
      <c r="W24" s="83">
        <v>2184.59</v>
      </c>
      <c r="X24" s="83">
        <v>2184.59</v>
      </c>
      <c r="Y24" s="83">
        <v>2184.59</v>
      </c>
      <c r="Z24" s="83">
        <f t="shared" si="6"/>
        <v>6553.77</v>
      </c>
      <c r="AA24" s="83">
        <v>2184.59</v>
      </c>
      <c r="AB24" s="83">
        <v>2184.59</v>
      </c>
      <c r="AC24" s="83">
        <v>2184.59</v>
      </c>
      <c r="AD24" s="83">
        <f t="shared" si="7"/>
        <v>6553.77</v>
      </c>
      <c r="AE24" s="84">
        <f t="shared" si="8"/>
        <v>17476.72</v>
      </c>
      <c r="AF24" s="82">
        <f t="shared" si="9"/>
        <v>17441.920000000002</v>
      </c>
      <c r="AG24" s="82">
        <f t="shared" si="10"/>
        <v>17476.72</v>
      </c>
      <c r="AH24" s="78">
        <f t="shared" si="11"/>
        <v>25731.54</v>
      </c>
    </row>
    <row r="25" spans="1:34" x14ac:dyDescent="0.25">
      <c r="A25" s="64">
        <v>19</v>
      </c>
      <c r="B25" s="86" t="s">
        <v>28</v>
      </c>
      <c r="C25" s="78">
        <v>1397.75</v>
      </c>
      <c r="D25" s="78">
        <v>1311</v>
      </c>
      <c r="E25" s="78">
        <v>1397.75</v>
      </c>
      <c r="F25" s="78">
        <v>1363</v>
      </c>
      <c r="G25" s="78">
        <v>1397.75</v>
      </c>
      <c r="H25" s="78">
        <v>1333</v>
      </c>
      <c r="I25" s="78">
        <f t="shared" si="1"/>
        <v>4193.25</v>
      </c>
      <c r="J25" s="79">
        <f t="shared" si="2"/>
        <v>-186.25</v>
      </c>
      <c r="K25" s="80" t="s">
        <v>2</v>
      </c>
      <c r="L25" s="80" t="s">
        <v>3</v>
      </c>
      <c r="M25" s="78">
        <f t="shared" si="0"/>
        <v>4007</v>
      </c>
      <c r="N25" s="81">
        <v>1397.75</v>
      </c>
      <c r="O25" s="82">
        <v>1380</v>
      </c>
      <c r="P25" s="83">
        <v>1456.39</v>
      </c>
      <c r="Q25" s="84">
        <v>1433</v>
      </c>
      <c r="R25" s="83">
        <v>1456.39</v>
      </c>
      <c r="S25" s="84">
        <v>1437</v>
      </c>
      <c r="T25" s="78">
        <f t="shared" si="3"/>
        <v>4310.5300000000007</v>
      </c>
      <c r="U25" s="78">
        <f t="shared" si="4"/>
        <v>4250</v>
      </c>
      <c r="V25" s="104">
        <f t="shared" si="5"/>
        <v>-60.530000000000655</v>
      </c>
      <c r="W25" s="83">
        <v>1456.39</v>
      </c>
      <c r="X25" s="83">
        <v>1456.39</v>
      </c>
      <c r="Y25" s="83">
        <v>1456.39</v>
      </c>
      <c r="Z25" s="83">
        <f t="shared" si="6"/>
        <v>4369.17</v>
      </c>
      <c r="AA25" s="83">
        <v>1456.39</v>
      </c>
      <c r="AB25" s="83">
        <v>1456.39</v>
      </c>
      <c r="AC25" s="83">
        <v>1456.39</v>
      </c>
      <c r="AD25" s="83">
        <f t="shared" si="7"/>
        <v>4369.17</v>
      </c>
      <c r="AE25" s="84">
        <f t="shared" si="8"/>
        <v>11651.119999999999</v>
      </c>
      <c r="AF25" s="82">
        <f t="shared" si="9"/>
        <v>11590.59</v>
      </c>
      <c r="AG25" s="82">
        <f t="shared" si="10"/>
        <v>11651.12</v>
      </c>
      <c r="AH25" s="78">
        <f t="shared" si="11"/>
        <v>16995.34</v>
      </c>
    </row>
    <row r="26" spans="1:34" ht="26.25" x14ac:dyDescent="0.25">
      <c r="A26" s="64">
        <v>20</v>
      </c>
      <c r="B26" s="86" t="s">
        <v>29</v>
      </c>
      <c r="C26" s="78">
        <v>2096.62</v>
      </c>
      <c r="D26" s="78">
        <v>2057</v>
      </c>
      <c r="E26" s="78">
        <v>2096.62</v>
      </c>
      <c r="F26" s="78">
        <v>2037.8</v>
      </c>
      <c r="G26" s="78">
        <v>2096.62</v>
      </c>
      <c r="H26" s="78">
        <v>2080</v>
      </c>
      <c r="I26" s="78">
        <f t="shared" si="1"/>
        <v>6289.86</v>
      </c>
      <c r="J26" s="79">
        <f t="shared" si="2"/>
        <v>-115.05999999999949</v>
      </c>
      <c r="K26" s="80" t="s">
        <v>2</v>
      </c>
      <c r="L26" s="80" t="s">
        <v>7</v>
      </c>
      <c r="M26" s="78">
        <f t="shared" si="0"/>
        <v>6174.8</v>
      </c>
      <c r="N26" s="81">
        <v>2096.62</v>
      </c>
      <c r="O26" s="82">
        <v>1950</v>
      </c>
      <c r="P26" s="83">
        <v>2184.59</v>
      </c>
      <c r="Q26" s="84">
        <v>2142</v>
      </c>
      <c r="R26" s="83">
        <v>2184.59</v>
      </c>
      <c r="S26" s="84">
        <v>2178</v>
      </c>
      <c r="T26" s="78">
        <f t="shared" si="3"/>
        <v>6465.8</v>
      </c>
      <c r="U26" s="78">
        <f t="shared" si="4"/>
        <v>6270</v>
      </c>
      <c r="V26" s="104">
        <f t="shared" si="5"/>
        <v>-195.80000000000018</v>
      </c>
      <c r="W26" s="83">
        <v>2184.59</v>
      </c>
      <c r="X26" s="83">
        <v>2184.59</v>
      </c>
      <c r="Y26" s="83">
        <v>2184.59</v>
      </c>
      <c r="Z26" s="83">
        <f t="shared" si="6"/>
        <v>6553.77</v>
      </c>
      <c r="AA26" s="83">
        <v>2184.59</v>
      </c>
      <c r="AB26" s="83">
        <v>2184.59</v>
      </c>
      <c r="AC26" s="83">
        <v>2184.59</v>
      </c>
      <c r="AD26" s="83">
        <f t="shared" si="7"/>
        <v>6553.77</v>
      </c>
      <c r="AE26" s="84">
        <f t="shared" si="8"/>
        <v>17476.72</v>
      </c>
      <c r="AF26" s="82">
        <f t="shared" si="9"/>
        <v>17280.920000000002</v>
      </c>
      <c r="AG26" s="82">
        <f t="shared" si="10"/>
        <v>17476.72</v>
      </c>
      <c r="AH26" s="78">
        <f t="shared" si="11"/>
        <v>25552.34</v>
      </c>
    </row>
    <row r="27" spans="1:34" ht="14.25" customHeight="1" x14ac:dyDescent="0.25">
      <c r="A27" s="64"/>
      <c r="B27" s="86" t="s">
        <v>30</v>
      </c>
      <c r="C27" s="78">
        <v>2096.62</v>
      </c>
      <c r="D27" s="78">
        <v>2038</v>
      </c>
      <c r="E27" s="78">
        <v>2096.62</v>
      </c>
      <c r="F27" s="78">
        <v>2090</v>
      </c>
      <c r="G27" s="78">
        <v>2096.62</v>
      </c>
      <c r="H27" s="78">
        <v>2092</v>
      </c>
      <c r="I27" s="78">
        <f t="shared" si="1"/>
        <v>6289.86</v>
      </c>
      <c r="J27" s="79">
        <f t="shared" si="2"/>
        <v>-69.859999999999673</v>
      </c>
      <c r="K27" s="80" t="s">
        <v>2</v>
      </c>
      <c r="L27" s="80" t="s">
        <v>7</v>
      </c>
      <c r="M27" s="78">
        <f t="shared" si="0"/>
        <v>6220</v>
      </c>
      <c r="N27" s="81">
        <v>2096.62</v>
      </c>
      <c r="O27" s="82">
        <v>1959</v>
      </c>
      <c r="P27" s="83">
        <v>2184.59</v>
      </c>
      <c r="Q27" s="84">
        <v>2178</v>
      </c>
      <c r="R27" s="83">
        <v>2184.59</v>
      </c>
      <c r="S27" s="84">
        <v>2147</v>
      </c>
      <c r="T27" s="78">
        <f t="shared" si="3"/>
        <v>6465.8</v>
      </c>
      <c r="U27" s="78">
        <f t="shared" si="4"/>
        <v>6284</v>
      </c>
      <c r="V27" s="104">
        <f t="shared" si="5"/>
        <v>-181.80000000000018</v>
      </c>
      <c r="W27" s="83">
        <v>2184.59</v>
      </c>
      <c r="X27" s="83">
        <v>2184.59</v>
      </c>
      <c r="Y27" s="83">
        <v>2184.59</v>
      </c>
      <c r="Z27" s="83">
        <f t="shared" si="6"/>
        <v>6553.77</v>
      </c>
      <c r="AA27" s="83">
        <v>2184.59</v>
      </c>
      <c r="AB27" s="83">
        <v>2184.59</v>
      </c>
      <c r="AC27" s="83">
        <v>2184.59</v>
      </c>
      <c r="AD27" s="83">
        <f t="shared" si="7"/>
        <v>6553.77</v>
      </c>
      <c r="AE27" s="84">
        <f t="shared" si="8"/>
        <v>17476.72</v>
      </c>
      <c r="AF27" s="82">
        <f t="shared" si="9"/>
        <v>17294.920000000002</v>
      </c>
      <c r="AG27" s="82">
        <f t="shared" si="10"/>
        <v>17476.72</v>
      </c>
      <c r="AH27" s="78">
        <f t="shared" si="11"/>
        <v>25611.54</v>
      </c>
    </row>
    <row r="28" spans="1:34" ht="15" customHeight="1" x14ac:dyDescent="0.25">
      <c r="A28" s="64"/>
      <c r="B28" s="89" t="s">
        <v>106</v>
      </c>
      <c r="C28" s="78">
        <v>2096.62</v>
      </c>
      <c r="D28" s="78">
        <v>2083</v>
      </c>
      <c r="E28" s="78">
        <v>2096.62</v>
      </c>
      <c r="F28" s="78">
        <v>2018</v>
      </c>
      <c r="G28" s="78">
        <v>2096.62</v>
      </c>
      <c r="H28" s="78">
        <v>2093</v>
      </c>
      <c r="I28" s="78">
        <f t="shared" si="1"/>
        <v>6289.86</v>
      </c>
      <c r="J28" s="79">
        <f t="shared" si="2"/>
        <v>-95.859999999999673</v>
      </c>
      <c r="K28" s="80" t="s">
        <v>2</v>
      </c>
      <c r="L28" s="80" t="s">
        <v>7</v>
      </c>
      <c r="M28" s="78">
        <f t="shared" si="0"/>
        <v>6194</v>
      </c>
      <c r="N28" s="81">
        <v>2096.62</v>
      </c>
      <c r="O28" s="82">
        <v>1969</v>
      </c>
      <c r="P28" s="83">
        <v>2184.59</v>
      </c>
      <c r="Q28" s="84">
        <v>2049</v>
      </c>
      <c r="R28" s="83">
        <v>2184.59</v>
      </c>
      <c r="S28" s="84">
        <v>2178</v>
      </c>
      <c r="T28" s="78">
        <f t="shared" si="3"/>
        <v>6465.8</v>
      </c>
      <c r="U28" s="78">
        <f t="shared" si="4"/>
        <v>6196</v>
      </c>
      <c r="V28" s="104">
        <f t="shared" si="5"/>
        <v>-269.80000000000018</v>
      </c>
      <c r="W28" s="83">
        <v>2184.59</v>
      </c>
      <c r="X28" s="83">
        <v>2184.59</v>
      </c>
      <c r="Y28" s="83">
        <v>2184.59</v>
      </c>
      <c r="Z28" s="83">
        <f t="shared" si="6"/>
        <v>6553.77</v>
      </c>
      <c r="AA28" s="83">
        <v>2184.59</v>
      </c>
      <c r="AB28" s="83">
        <v>2184.59</v>
      </c>
      <c r="AC28" s="83">
        <v>2184.59</v>
      </c>
      <c r="AD28" s="83">
        <f t="shared" si="7"/>
        <v>6553.77</v>
      </c>
      <c r="AE28" s="84">
        <f t="shared" si="8"/>
        <v>17476.72</v>
      </c>
      <c r="AF28" s="82">
        <f t="shared" si="9"/>
        <v>17206.920000000002</v>
      </c>
      <c r="AG28" s="82">
        <f t="shared" si="10"/>
        <v>17476.72</v>
      </c>
      <c r="AH28" s="78">
        <f t="shared" si="11"/>
        <v>25497.54</v>
      </c>
    </row>
    <row r="29" spans="1:34" x14ac:dyDescent="0.25">
      <c r="A29" s="64">
        <v>21</v>
      </c>
      <c r="B29" s="86" t="s">
        <v>32</v>
      </c>
      <c r="C29" s="78">
        <v>2096.62</v>
      </c>
      <c r="D29" s="78">
        <v>2094</v>
      </c>
      <c r="E29" s="78">
        <v>2096.62</v>
      </c>
      <c r="F29" s="78">
        <v>2094</v>
      </c>
      <c r="G29" s="78">
        <v>2096.62</v>
      </c>
      <c r="H29" s="78">
        <v>2072</v>
      </c>
      <c r="I29" s="78">
        <f t="shared" si="1"/>
        <v>6289.86</v>
      </c>
      <c r="J29" s="79">
        <f t="shared" si="2"/>
        <v>-29.859999999999673</v>
      </c>
      <c r="K29" s="80" t="s">
        <v>2</v>
      </c>
      <c r="L29" s="80" t="s">
        <v>7</v>
      </c>
      <c r="M29" s="78">
        <f t="shared" si="0"/>
        <v>6260</v>
      </c>
      <c r="N29" s="81">
        <v>2096.62</v>
      </c>
      <c r="O29" s="82">
        <v>2090</v>
      </c>
      <c r="P29" s="83">
        <v>2184.59</v>
      </c>
      <c r="Q29" s="84">
        <v>2182</v>
      </c>
      <c r="R29" s="83">
        <v>2184.59</v>
      </c>
      <c r="S29" s="84">
        <v>2051</v>
      </c>
      <c r="T29" s="78">
        <f t="shared" si="3"/>
        <v>6465.8</v>
      </c>
      <c r="U29" s="78">
        <f t="shared" si="4"/>
        <v>6323</v>
      </c>
      <c r="V29" s="104">
        <f t="shared" si="5"/>
        <v>-142.80000000000018</v>
      </c>
      <c r="W29" s="83">
        <v>2184.59</v>
      </c>
      <c r="X29" s="83">
        <v>2184.59</v>
      </c>
      <c r="Y29" s="83">
        <v>2184.59</v>
      </c>
      <c r="Z29" s="83">
        <f t="shared" si="6"/>
        <v>6553.77</v>
      </c>
      <c r="AA29" s="83">
        <v>2184.59</v>
      </c>
      <c r="AB29" s="83">
        <v>2184.59</v>
      </c>
      <c r="AC29" s="83">
        <v>2184.59</v>
      </c>
      <c r="AD29" s="83">
        <f t="shared" si="7"/>
        <v>6553.77</v>
      </c>
      <c r="AE29" s="84">
        <f t="shared" si="8"/>
        <v>17476.72</v>
      </c>
      <c r="AF29" s="82">
        <f t="shared" si="9"/>
        <v>17333.920000000002</v>
      </c>
      <c r="AG29" s="82">
        <f t="shared" si="10"/>
        <v>17476.72</v>
      </c>
      <c r="AH29" s="78">
        <f t="shared" si="11"/>
        <v>25690.54</v>
      </c>
    </row>
    <row r="30" spans="1:34" ht="12.75" customHeight="1" x14ac:dyDescent="0.25">
      <c r="A30" s="64"/>
      <c r="B30" s="86" t="s">
        <v>33</v>
      </c>
      <c r="C30" s="78">
        <v>2620.77</v>
      </c>
      <c r="D30" s="78">
        <v>2619</v>
      </c>
      <c r="E30" s="78">
        <v>2620.77</v>
      </c>
      <c r="F30" s="78">
        <v>2613</v>
      </c>
      <c r="G30" s="78">
        <v>2620.77</v>
      </c>
      <c r="H30" s="78">
        <v>2620</v>
      </c>
      <c r="I30" s="78">
        <f t="shared" si="1"/>
        <v>7862.3099999999995</v>
      </c>
      <c r="J30" s="79">
        <f t="shared" si="2"/>
        <v>-10.309999999999491</v>
      </c>
      <c r="K30" s="80" t="s">
        <v>5</v>
      </c>
      <c r="L30" s="80" t="s">
        <v>7</v>
      </c>
      <c r="M30" s="78">
        <f t="shared" si="0"/>
        <v>7852</v>
      </c>
      <c r="N30" s="81">
        <v>2620.77</v>
      </c>
      <c r="O30" s="82">
        <v>2620</v>
      </c>
      <c r="P30" s="83">
        <v>2730.74</v>
      </c>
      <c r="Q30" s="84">
        <v>2729</v>
      </c>
      <c r="R30" s="83">
        <v>2730.74</v>
      </c>
      <c r="S30" s="84">
        <v>2729</v>
      </c>
      <c r="T30" s="78">
        <f t="shared" si="3"/>
        <v>8082.25</v>
      </c>
      <c r="U30" s="78">
        <f t="shared" si="4"/>
        <v>8078</v>
      </c>
      <c r="V30" s="104">
        <f t="shared" si="5"/>
        <v>-4.25</v>
      </c>
      <c r="W30" s="83">
        <v>2730.74</v>
      </c>
      <c r="X30" s="83">
        <v>2730.74</v>
      </c>
      <c r="Y30" s="83">
        <v>2730.74</v>
      </c>
      <c r="Z30" s="83">
        <f t="shared" si="6"/>
        <v>8192.2199999999993</v>
      </c>
      <c r="AA30" s="83">
        <v>2730.74</v>
      </c>
      <c r="AB30" s="83">
        <v>2730.74</v>
      </c>
      <c r="AC30" s="83">
        <v>2730.74</v>
      </c>
      <c r="AD30" s="83">
        <f t="shared" si="7"/>
        <v>8192.2199999999993</v>
      </c>
      <c r="AE30" s="84">
        <f t="shared" si="8"/>
        <v>21845.919999999998</v>
      </c>
      <c r="AF30" s="82">
        <f t="shared" si="9"/>
        <v>21841.670000000002</v>
      </c>
      <c r="AG30" s="82">
        <f t="shared" si="10"/>
        <v>21845.919999999998</v>
      </c>
      <c r="AH30" s="78">
        <f t="shared" si="11"/>
        <v>32314.440000000002</v>
      </c>
    </row>
    <row r="31" spans="1:34" ht="15.75" customHeight="1" x14ac:dyDescent="0.25">
      <c r="A31" s="64"/>
      <c r="B31" s="86" t="s">
        <v>78</v>
      </c>
      <c r="C31" s="78"/>
      <c r="D31" s="78"/>
      <c r="E31" s="78"/>
      <c r="F31" s="78"/>
      <c r="G31" s="78"/>
      <c r="H31" s="78"/>
      <c r="I31" s="78"/>
      <c r="J31" s="79"/>
      <c r="K31" s="80" t="s">
        <v>2</v>
      </c>
      <c r="L31" s="80" t="s">
        <v>7</v>
      </c>
      <c r="M31" s="78">
        <v>0</v>
      </c>
      <c r="N31" s="81">
        <v>0</v>
      </c>
      <c r="O31" s="82">
        <v>0</v>
      </c>
      <c r="P31" s="83">
        <v>2184.59</v>
      </c>
      <c r="Q31" s="84">
        <v>2184</v>
      </c>
      <c r="R31" s="83">
        <v>2184.59</v>
      </c>
      <c r="S31" s="84">
        <v>2183</v>
      </c>
      <c r="T31" s="78">
        <f t="shared" si="3"/>
        <v>4369.18</v>
      </c>
      <c r="U31" s="78">
        <f t="shared" si="4"/>
        <v>4367</v>
      </c>
      <c r="V31" s="104">
        <f t="shared" si="5"/>
        <v>-2.180000000000291</v>
      </c>
      <c r="W31" s="83">
        <v>2184.59</v>
      </c>
      <c r="X31" s="83">
        <v>2184.59</v>
      </c>
      <c r="Y31" s="83">
        <v>2184.59</v>
      </c>
      <c r="Z31" s="83">
        <f t="shared" si="6"/>
        <v>6553.77</v>
      </c>
      <c r="AA31" s="83">
        <v>2184.59</v>
      </c>
      <c r="AB31" s="83">
        <v>2184.59</v>
      </c>
      <c r="AC31" s="83">
        <v>2184.59</v>
      </c>
      <c r="AD31" s="83">
        <f t="shared" si="7"/>
        <v>6553.77</v>
      </c>
      <c r="AE31" s="84">
        <f t="shared" si="8"/>
        <v>17476.72</v>
      </c>
      <c r="AF31" s="82">
        <f t="shared" si="9"/>
        <v>17474.54</v>
      </c>
      <c r="AG31" s="82">
        <f t="shared" si="10"/>
        <v>17476.72</v>
      </c>
      <c r="AH31" s="78">
        <f t="shared" si="11"/>
        <v>17474.54</v>
      </c>
    </row>
    <row r="32" spans="1:34" x14ac:dyDescent="0.25">
      <c r="A32" s="64">
        <v>22</v>
      </c>
      <c r="B32" s="86" t="s">
        <v>34</v>
      </c>
      <c r="C32" s="78">
        <v>2096.62</v>
      </c>
      <c r="D32" s="78">
        <v>2096</v>
      </c>
      <c r="E32" s="78">
        <v>2096.62</v>
      </c>
      <c r="F32" s="78">
        <v>2096</v>
      </c>
      <c r="G32" s="78">
        <v>2096.62</v>
      </c>
      <c r="H32" s="78">
        <v>2094</v>
      </c>
      <c r="I32" s="78">
        <f t="shared" si="1"/>
        <v>6289.86</v>
      </c>
      <c r="J32" s="79">
        <f t="shared" si="2"/>
        <v>-3.8599999999996726</v>
      </c>
      <c r="K32" s="80" t="s">
        <v>2</v>
      </c>
      <c r="L32" s="80" t="s">
        <v>7</v>
      </c>
      <c r="M32" s="78">
        <f t="shared" ref="M32:M37" si="12">D32+F32+H32</f>
        <v>6286</v>
      </c>
      <c r="N32" s="81">
        <v>2096.62</v>
      </c>
      <c r="O32" s="82">
        <v>2083</v>
      </c>
      <c r="P32" s="83">
        <v>2184.59</v>
      </c>
      <c r="Q32" s="84">
        <v>2165</v>
      </c>
      <c r="R32" s="83">
        <v>2184.59</v>
      </c>
      <c r="S32" s="84">
        <v>2168</v>
      </c>
      <c r="T32" s="78">
        <f t="shared" si="3"/>
        <v>6465.8</v>
      </c>
      <c r="U32" s="78">
        <f t="shared" si="4"/>
        <v>6416</v>
      </c>
      <c r="V32" s="104">
        <f t="shared" si="5"/>
        <v>-49.800000000000182</v>
      </c>
      <c r="W32" s="83">
        <v>2184.59</v>
      </c>
      <c r="X32" s="83">
        <v>2184.59</v>
      </c>
      <c r="Y32" s="83">
        <v>2184.59</v>
      </c>
      <c r="Z32" s="83">
        <f t="shared" si="6"/>
        <v>6553.77</v>
      </c>
      <c r="AA32" s="83">
        <v>2184.59</v>
      </c>
      <c r="AB32" s="83">
        <v>2184.59</v>
      </c>
      <c r="AC32" s="83">
        <v>2184.59</v>
      </c>
      <c r="AD32" s="83">
        <f t="shared" si="7"/>
        <v>6553.77</v>
      </c>
      <c r="AE32" s="84">
        <f t="shared" si="8"/>
        <v>17476.72</v>
      </c>
      <c r="AF32" s="82">
        <f t="shared" si="9"/>
        <v>17426.920000000002</v>
      </c>
      <c r="AG32" s="82">
        <f t="shared" si="10"/>
        <v>17476.72</v>
      </c>
      <c r="AH32" s="78">
        <f t="shared" si="11"/>
        <v>25809.54</v>
      </c>
    </row>
    <row r="33" spans="1:34" x14ac:dyDescent="0.25">
      <c r="A33" s="64">
        <v>23</v>
      </c>
      <c r="B33" s="86" t="s">
        <v>35</v>
      </c>
      <c r="C33" s="78">
        <v>2620.77</v>
      </c>
      <c r="D33" s="78">
        <v>2604</v>
      </c>
      <c r="E33" s="78">
        <v>2620.77</v>
      </c>
      <c r="F33" s="78">
        <v>2610</v>
      </c>
      <c r="G33" s="78">
        <v>2620.77</v>
      </c>
      <c r="H33" s="78">
        <v>2615</v>
      </c>
      <c r="I33" s="78">
        <f t="shared" si="1"/>
        <v>7862.3099999999995</v>
      </c>
      <c r="J33" s="79">
        <f t="shared" si="2"/>
        <v>-33.309999999999491</v>
      </c>
      <c r="K33" s="80" t="s">
        <v>5</v>
      </c>
      <c r="L33" s="80" t="s">
        <v>7</v>
      </c>
      <c r="M33" s="78">
        <f t="shared" si="12"/>
        <v>7829</v>
      </c>
      <c r="N33" s="81">
        <v>2620.77</v>
      </c>
      <c r="O33" s="82">
        <v>2605</v>
      </c>
      <c r="P33" s="83">
        <v>2730.74</v>
      </c>
      <c r="Q33" s="84">
        <v>2700</v>
      </c>
      <c r="R33" s="83">
        <v>2730.74</v>
      </c>
      <c r="S33" s="84">
        <v>2700</v>
      </c>
      <c r="T33" s="78">
        <f t="shared" si="3"/>
        <v>8082.25</v>
      </c>
      <c r="U33" s="78">
        <f t="shared" si="4"/>
        <v>8005</v>
      </c>
      <c r="V33" s="104">
        <f t="shared" si="5"/>
        <v>-77.25</v>
      </c>
      <c r="W33" s="83">
        <v>2730.74</v>
      </c>
      <c r="X33" s="83">
        <v>2730.74</v>
      </c>
      <c r="Y33" s="83">
        <v>2730.74</v>
      </c>
      <c r="Z33" s="83">
        <f t="shared" si="6"/>
        <v>8192.2199999999993</v>
      </c>
      <c r="AA33" s="83">
        <v>2730.74</v>
      </c>
      <c r="AB33" s="83">
        <v>2730.74</v>
      </c>
      <c r="AC33" s="83">
        <v>2730.74</v>
      </c>
      <c r="AD33" s="83">
        <f t="shared" si="7"/>
        <v>8192.2199999999993</v>
      </c>
      <c r="AE33" s="84">
        <f t="shared" si="8"/>
        <v>21845.919999999998</v>
      </c>
      <c r="AF33" s="82">
        <f t="shared" si="9"/>
        <v>21768.670000000002</v>
      </c>
      <c r="AG33" s="82">
        <f t="shared" si="10"/>
        <v>21845.919999999998</v>
      </c>
      <c r="AH33" s="78">
        <f t="shared" si="11"/>
        <v>32218.440000000002</v>
      </c>
    </row>
    <row r="34" spans="1:34" x14ac:dyDescent="0.25">
      <c r="A34" s="64">
        <v>24</v>
      </c>
      <c r="B34" s="86" t="s">
        <v>36</v>
      </c>
      <c r="C34" s="78">
        <v>2096.62</v>
      </c>
      <c r="D34" s="78">
        <v>2082</v>
      </c>
      <c r="E34" s="78">
        <v>2096.62</v>
      </c>
      <c r="F34" s="78">
        <v>2094</v>
      </c>
      <c r="G34" s="78">
        <v>2096.62</v>
      </c>
      <c r="H34" s="78">
        <v>2081.1999999999998</v>
      </c>
      <c r="I34" s="78">
        <f t="shared" si="1"/>
        <v>6289.86</v>
      </c>
      <c r="J34" s="79">
        <f t="shared" si="2"/>
        <v>-32.659999999999854</v>
      </c>
      <c r="K34" s="80" t="s">
        <v>2</v>
      </c>
      <c r="L34" s="80" t="s">
        <v>7</v>
      </c>
      <c r="M34" s="78">
        <f t="shared" si="12"/>
        <v>6257.2</v>
      </c>
      <c r="N34" s="81">
        <v>2096.62</v>
      </c>
      <c r="O34" s="82">
        <v>2080.8000000000002</v>
      </c>
      <c r="P34" s="83">
        <v>2184.59</v>
      </c>
      <c r="Q34" s="84">
        <v>2179.8000000000002</v>
      </c>
      <c r="R34" s="83">
        <v>2184.59</v>
      </c>
      <c r="S34" s="84">
        <v>2177</v>
      </c>
      <c r="T34" s="78">
        <f t="shared" si="3"/>
        <v>6465.8</v>
      </c>
      <c r="U34" s="78">
        <f t="shared" si="4"/>
        <v>6437.6</v>
      </c>
      <c r="V34" s="104">
        <f t="shared" si="5"/>
        <v>-28.199999999999818</v>
      </c>
      <c r="W34" s="83">
        <v>2184.59</v>
      </c>
      <c r="X34" s="83">
        <v>2184.59</v>
      </c>
      <c r="Y34" s="83">
        <v>2184.59</v>
      </c>
      <c r="Z34" s="83">
        <f t="shared" si="6"/>
        <v>6553.77</v>
      </c>
      <c r="AA34" s="83">
        <v>2184.59</v>
      </c>
      <c r="AB34" s="83">
        <v>2184.59</v>
      </c>
      <c r="AC34" s="83">
        <v>2184.59</v>
      </c>
      <c r="AD34" s="83">
        <f t="shared" si="7"/>
        <v>6553.77</v>
      </c>
      <c r="AE34" s="84">
        <f t="shared" si="8"/>
        <v>17476.72</v>
      </c>
      <c r="AF34" s="82">
        <f t="shared" si="9"/>
        <v>17448.52</v>
      </c>
      <c r="AG34" s="82">
        <f t="shared" si="10"/>
        <v>17476.72</v>
      </c>
      <c r="AH34" s="78">
        <f t="shared" si="11"/>
        <v>25802.34</v>
      </c>
    </row>
    <row r="35" spans="1:34" x14ac:dyDescent="0.25">
      <c r="A35" s="64">
        <v>25</v>
      </c>
      <c r="B35" s="86" t="s">
        <v>88</v>
      </c>
      <c r="C35" s="78">
        <v>2096.62</v>
      </c>
      <c r="D35" s="78">
        <v>2096</v>
      </c>
      <c r="E35" s="78">
        <v>2096.62</v>
      </c>
      <c r="F35" s="78">
        <v>2096</v>
      </c>
      <c r="G35" s="78">
        <v>2096.62</v>
      </c>
      <c r="H35" s="78">
        <v>2096</v>
      </c>
      <c r="I35" s="78">
        <f t="shared" si="1"/>
        <v>6289.86</v>
      </c>
      <c r="J35" s="79">
        <f t="shared" si="2"/>
        <v>-1.8599999999996726</v>
      </c>
      <c r="K35" s="80" t="s">
        <v>2</v>
      </c>
      <c r="L35" s="80" t="s">
        <v>7</v>
      </c>
      <c r="M35" s="78">
        <f t="shared" si="12"/>
        <v>6288</v>
      </c>
      <c r="N35" s="81">
        <v>2096.62</v>
      </c>
      <c r="O35" s="82">
        <v>2096</v>
      </c>
      <c r="P35" s="83">
        <v>2184.59</v>
      </c>
      <c r="Q35" s="84">
        <v>2184</v>
      </c>
      <c r="R35" s="83">
        <v>2184.59</v>
      </c>
      <c r="S35" s="84">
        <v>2184</v>
      </c>
      <c r="T35" s="78">
        <f t="shared" si="3"/>
        <v>6465.8</v>
      </c>
      <c r="U35" s="78">
        <f t="shared" si="4"/>
        <v>6464</v>
      </c>
      <c r="V35" s="104">
        <f t="shared" si="5"/>
        <v>-1.8000000000001819</v>
      </c>
      <c r="W35" s="83">
        <v>2184.59</v>
      </c>
      <c r="X35" s="83">
        <v>2184.59</v>
      </c>
      <c r="Y35" s="83">
        <v>2184.59</v>
      </c>
      <c r="Z35" s="83">
        <f t="shared" si="6"/>
        <v>6553.77</v>
      </c>
      <c r="AA35" s="83">
        <v>2184.59</v>
      </c>
      <c r="AB35" s="83">
        <v>2184.59</v>
      </c>
      <c r="AC35" s="83">
        <v>2184.59</v>
      </c>
      <c r="AD35" s="83">
        <f t="shared" si="7"/>
        <v>6553.77</v>
      </c>
      <c r="AE35" s="84">
        <f t="shared" si="8"/>
        <v>17476.72</v>
      </c>
      <c r="AF35" s="82">
        <f t="shared" si="9"/>
        <v>17474.920000000002</v>
      </c>
      <c r="AG35" s="82">
        <f t="shared" si="10"/>
        <v>17476.72</v>
      </c>
      <c r="AH35" s="78">
        <f t="shared" si="11"/>
        <v>25859.54</v>
      </c>
    </row>
    <row r="36" spans="1:34" x14ac:dyDescent="0.25">
      <c r="A36" s="64">
        <v>26</v>
      </c>
      <c r="B36" s="90" t="s">
        <v>38</v>
      </c>
      <c r="C36" s="78">
        <v>2096.62</v>
      </c>
      <c r="D36" s="78">
        <v>2082</v>
      </c>
      <c r="E36" s="78">
        <v>2096.62</v>
      </c>
      <c r="F36" s="78">
        <v>2089</v>
      </c>
      <c r="G36" s="78">
        <v>2096.62</v>
      </c>
      <c r="H36" s="78">
        <v>1942</v>
      </c>
      <c r="I36" s="78">
        <f t="shared" si="1"/>
        <v>6289.86</v>
      </c>
      <c r="J36" s="79">
        <f t="shared" si="2"/>
        <v>-176.85999999999967</v>
      </c>
      <c r="K36" s="80" t="s">
        <v>2</v>
      </c>
      <c r="L36" s="80" t="s">
        <v>7</v>
      </c>
      <c r="M36" s="78">
        <f t="shared" si="12"/>
        <v>6113</v>
      </c>
      <c r="N36" s="81">
        <v>2096.62</v>
      </c>
      <c r="O36" s="82">
        <v>2089</v>
      </c>
      <c r="P36" s="83">
        <v>2184.59</v>
      </c>
      <c r="Q36" s="84">
        <v>2181.8000000000002</v>
      </c>
      <c r="R36" s="83">
        <v>2184.59</v>
      </c>
      <c r="S36" s="84">
        <v>2184</v>
      </c>
      <c r="T36" s="78">
        <f t="shared" si="3"/>
        <v>6465.8</v>
      </c>
      <c r="U36" s="78">
        <f t="shared" si="4"/>
        <v>6454.8</v>
      </c>
      <c r="V36" s="104">
        <f t="shared" si="5"/>
        <v>-11</v>
      </c>
      <c r="W36" s="83">
        <v>2184.59</v>
      </c>
      <c r="X36" s="83">
        <v>2184.59</v>
      </c>
      <c r="Y36" s="83">
        <v>2184.59</v>
      </c>
      <c r="Z36" s="83">
        <f t="shared" si="6"/>
        <v>6553.77</v>
      </c>
      <c r="AA36" s="83">
        <v>2184.59</v>
      </c>
      <c r="AB36" s="83">
        <v>2184.59</v>
      </c>
      <c r="AC36" s="83">
        <v>2184.59</v>
      </c>
      <c r="AD36" s="83">
        <f t="shared" si="7"/>
        <v>6553.77</v>
      </c>
      <c r="AE36" s="84">
        <f t="shared" si="8"/>
        <v>17476.72</v>
      </c>
      <c r="AF36" s="82">
        <f t="shared" si="9"/>
        <v>17465.72</v>
      </c>
      <c r="AG36" s="82">
        <f t="shared" si="10"/>
        <v>17476.72</v>
      </c>
      <c r="AH36" s="78">
        <f t="shared" si="11"/>
        <v>25675.34</v>
      </c>
    </row>
    <row r="37" spans="1:34" x14ac:dyDescent="0.25">
      <c r="A37" s="64">
        <v>27</v>
      </c>
      <c r="B37" s="90" t="s">
        <v>79</v>
      </c>
      <c r="C37" s="78">
        <v>1397.75</v>
      </c>
      <c r="D37" s="78">
        <v>1393</v>
      </c>
      <c r="E37" s="78">
        <v>1397.75</v>
      </c>
      <c r="F37" s="78">
        <v>1394</v>
      </c>
      <c r="G37" s="78">
        <v>1397.75</v>
      </c>
      <c r="H37" s="78">
        <v>1396</v>
      </c>
      <c r="I37" s="78">
        <f t="shared" si="1"/>
        <v>4193.25</v>
      </c>
      <c r="J37" s="79">
        <f t="shared" si="2"/>
        <v>-10.25</v>
      </c>
      <c r="K37" s="80" t="s">
        <v>2</v>
      </c>
      <c r="L37" s="80" t="s">
        <v>3</v>
      </c>
      <c r="M37" s="78">
        <f t="shared" si="12"/>
        <v>4183</v>
      </c>
      <c r="N37" s="81">
        <v>1397.75</v>
      </c>
      <c r="O37" s="82">
        <v>1394</v>
      </c>
      <c r="P37" s="83">
        <v>1456.39</v>
      </c>
      <c r="Q37" s="84">
        <v>1063.5999999999999</v>
      </c>
      <c r="R37" s="83">
        <v>1456.39</v>
      </c>
      <c r="S37" s="84">
        <v>1450</v>
      </c>
      <c r="T37" s="78">
        <f t="shared" si="3"/>
        <v>4310.5300000000007</v>
      </c>
      <c r="U37" s="78">
        <f t="shared" si="4"/>
        <v>3907.6</v>
      </c>
      <c r="V37" s="104">
        <f t="shared" si="5"/>
        <v>-402.93000000000075</v>
      </c>
      <c r="W37" s="83">
        <v>1456.39</v>
      </c>
      <c r="X37" s="83">
        <v>1456.39</v>
      </c>
      <c r="Y37" s="83">
        <v>1456.39</v>
      </c>
      <c r="Z37" s="83">
        <f t="shared" si="6"/>
        <v>4369.17</v>
      </c>
      <c r="AA37" s="83">
        <v>1456.39</v>
      </c>
      <c r="AB37" s="83">
        <v>1456.39</v>
      </c>
      <c r="AC37" s="83">
        <v>1456.39</v>
      </c>
      <c r="AD37" s="83">
        <f t="shared" si="7"/>
        <v>4369.17</v>
      </c>
      <c r="AE37" s="84">
        <f t="shared" si="8"/>
        <v>11651.119999999999</v>
      </c>
      <c r="AF37" s="82">
        <f t="shared" si="9"/>
        <v>11248.190000000002</v>
      </c>
      <c r="AG37" s="82">
        <f t="shared" si="10"/>
        <v>11651.12</v>
      </c>
      <c r="AH37" s="78">
        <f t="shared" si="11"/>
        <v>16828.940000000002</v>
      </c>
    </row>
    <row r="38" spans="1:34" x14ac:dyDescent="0.25">
      <c r="A38" s="64"/>
      <c r="B38" s="90" t="s">
        <v>80</v>
      </c>
      <c r="C38" s="78"/>
      <c r="D38" s="78"/>
      <c r="E38" s="78"/>
      <c r="F38" s="78"/>
      <c r="G38" s="78"/>
      <c r="H38" s="78"/>
      <c r="I38" s="78"/>
      <c r="J38" s="79"/>
      <c r="K38" s="80" t="s">
        <v>5</v>
      </c>
      <c r="L38" s="80" t="s">
        <v>3</v>
      </c>
      <c r="M38" s="78">
        <v>0</v>
      </c>
      <c r="N38" s="81">
        <v>0</v>
      </c>
      <c r="O38" s="82">
        <v>0</v>
      </c>
      <c r="P38" s="83">
        <v>1820.49</v>
      </c>
      <c r="Q38" s="84">
        <v>1810.8</v>
      </c>
      <c r="R38" s="83">
        <v>1820.49</v>
      </c>
      <c r="S38" s="84">
        <v>1820.4</v>
      </c>
      <c r="T38" s="78">
        <f t="shared" si="3"/>
        <v>3640.98</v>
      </c>
      <c r="U38" s="78">
        <f t="shared" si="4"/>
        <v>3631.2</v>
      </c>
      <c r="V38" s="104">
        <f t="shared" si="5"/>
        <v>-9.7800000000002001</v>
      </c>
      <c r="W38" s="83">
        <v>1820.49</v>
      </c>
      <c r="X38" s="83">
        <v>1820.49</v>
      </c>
      <c r="Y38" s="83">
        <v>1820.49</v>
      </c>
      <c r="Z38" s="83">
        <f t="shared" si="6"/>
        <v>5461.47</v>
      </c>
      <c r="AA38" s="83">
        <v>1820.49</v>
      </c>
      <c r="AB38" s="83">
        <v>1820.49</v>
      </c>
      <c r="AC38" s="83">
        <v>1820.49</v>
      </c>
      <c r="AD38" s="83">
        <f t="shared" si="7"/>
        <v>5461.47</v>
      </c>
      <c r="AE38" s="84">
        <f t="shared" si="8"/>
        <v>14563.92</v>
      </c>
      <c r="AF38" s="82">
        <f t="shared" si="9"/>
        <v>14554.14</v>
      </c>
      <c r="AG38" s="82">
        <f t="shared" si="10"/>
        <v>14563.92</v>
      </c>
      <c r="AH38" s="78">
        <f t="shared" si="11"/>
        <v>14554.14</v>
      </c>
    </row>
    <row r="39" spans="1:34" x14ac:dyDescent="0.25">
      <c r="A39" s="64"/>
      <c r="B39" s="90" t="s">
        <v>81</v>
      </c>
      <c r="C39" s="78"/>
      <c r="D39" s="78"/>
      <c r="E39" s="78"/>
      <c r="F39" s="78"/>
      <c r="G39" s="78"/>
      <c r="H39" s="78"/>
      <c r="I39" s="78"/>
      <c r="J39" s="79"/>
      <c r="K39" s="80" t="s">
        <v>2</v>
      </c>
      <c r="L39" s="80" t="s">
        <v>3</v>
      </c>
      <c r="M39" s="78">
        <v>0</v>
      </c>
      <c r="N39" s="81">
        <v>0</v>
      </c>
      <c r="O39" s="82">
        <v>0</v>
      </c>
      <c r="P39" s="83">
        <v>1456.39</v>
      </c>
      <c r="Q39" s="84">
        <v>1456</v>
      </c>
      <c r="R39" s="83">
        <v>1456.39</v>
      </c>
      <c r="S39" s="84">
        <v>1449</v>
      </c>
      <c r="T39" s="78">
        <f t="shared" si="3"/>
        <v>2912.78</v>
      </c>
      <c r="U39" s="78">
        <f t="shared" si="4"/>
        <v>2905</v>
      </c>
      <c r="V39" s="104">
        <f t="shared" si="5"/>
        <v>-7.7800000000002001</v>
      </c>
      <c r="W39" s="83">
        <v>1456.39</v>
      </c>
      <c r="X39" s="83">
        <v>1456.39</v>
      </c>
      <c r="Y39" s="83">
        <v>1456.39</v>
      </c>
      <c r="Z39" s="83">
        <f t="shared" si="6"/>
        <v>4369.17</v>
      </c>
      <c r="AA39" s="83">
        <v>1456.39</v>
      </c>
      <c r="AB39" s="83">
        <v>1456.39</v>
      </c>
      <c r="AC39" s="83">
        <v>1456.39</v>
      </c>
      <c r="AD39" s="83">
        <f t="shared" si="7"/>
        <v>4369.17</v>
      </c>
      <c r="AE39" s="84">
        <f t="shared" si="8"/>
        <v>11651.119999999999</v>
      </c>
      <c r="AF39" s="82">
        <f t="shared" si="9"/>
        <v>11643.34</v>
      </c>
      <c r="AG39" s="82">
        <f t="shared" si="10"/>
        <v>11651.12</v>
      </c>
      <c r="AH39" s="78">
        <f t="shared" si="11"/>
        <v>11643.34</v>
      </c>
    </row>
    <row r="40" spans="1:34" x14ac:dyDescent="0.25">
      <c r="A40" s="64">
        <v>28</v>
      </c>
      <c r="B40" s="90" t="s">
        <v>82</v>
      </c>
      <c r="C40" s="78">
        <v>1747.17</v>
      </c>
      <c r="D40" s="78">
        <v>1743</v>
      </c>
      <c r="E40" s="78">
        <v>1747.17</v>
      </c>
      <c r="F40" s="78">
        <v>1711.2</v>
      </c>
      <c r="G40" s="78">
        <v>1747.17</v>
      </c>
      <c r="H40" s="78">
        <v>0</v>
      </c>
      <c r="I40" s="78">
        <f t="shared" si="1"/>
        <v>5241.51</v>
      </c>
      <c r="J40" s="79">
        <f t="shared" si="2"/>
        <v>-5241.51</v>
      </c>
      <c r="K40" s="80" t="s">
        <v>87</v>
      </c>
      <c r="L40" s="80" t="s">
        <v>3</v>
      </c>
      <c r="M40" s="78">
        <v>0</v>
      </c>
      <c r="N40" s="81">
        <v>0</v>
      </c>
      <c r="O40" s="82">
        <v>0</v>
      </c>
      <c r="P40" s="83">
        <v>1456.39</v>
      </c>
      <c r="Q40" s="84">
        <v>1335.6</v>
      </c>
      <c r="R40" s="83">
        <v>1456.39</v>
      </c>
      <c r="S40" s="84">
        <v>1430.8</v>
      </c>
      <c r="T40" s="78">
        <f t="shared" si="3"/>
        <v>2912.78</v>
      </c>
      <c r="U40" s="78">
        <f t="shared" si="4"/>
        <v>2766.3999999999996</v>
      </c>
      <c r="V40" s="104">
        <f t="shared" si="5"/>
        <v>-146.38000000000056</v>
      </c>
      <c r="W40" s="83">
        <v>1456.39</v>
      </c>
      <c r="X40" s="83">
        <v>1456.39</v>
      </c>
      <c r="Y40" s="83">
        <v>1456.39</v>
      </c>
      <c r="Z40" s="83">
        <f t="shared" si="6"/>
        <v>4369.17</v>
      </c>
      <c r="AA40" s="83">
        <v>1456.39</v>
      </c>
      <c r="AB40" s="83">
        <v>1456.39</v>
      </c>
      <c r="AC40" s="83">
        <v>1456.39</v>
      </c>
      <c r="AD40" s="83">
        <f t="shared" si="7"/>
        <v>4369.17</v>
      </c>
      <c r="AE40" s="84">
        <f t="shared" si="8"/>
        <v>11651.119999999999</v>
      </c>
      <c r="AF40" s="82">
        <f t="shared" si="9"/>
        <v>11504.74</v>
      </c>
      <c r="AG40" s="82">
        <f t="shared" si="10"/>
        <v>11651.12</v>
      </c>
      <c r="AH40" s="78">
        <f t="shared" si="11"/>
        <v>11504.74</v>
      </c>
    </row>
    <row r="41" spans="1:34" x14ac:dyDescent="0.25">
      <c r="A41" s="64"/>
      <c r="B41" s="90" t="s">
        <v>83</v>
      </c>
      <c r="C41" s="78"/>
      <c r="D41" s="78"/>
      <c r="E41" s="78"/>
      <c r="F41" s="78"/>
      <c r="G41" s="78"/>
      <c r="H41" s="78"/>
      <c r="I41" s="78"/>
      <c r="J41" s="79"/>
      <c r="K41" s="80" t="s">
        <v>5</v>
      </c>
      <c r="L41" s="80" t="s">
        <v>3</v>
      </c>
      <c r="M41" s="78">
        <v>3454.2</v>
      </c>
      <c r="N41" s="81">
        <v>1747.17</v>
      </c>
      <c r="O41" s="82">
        <v>1690.2</v>
      </c>
      <c r="P41" s="83">
        <v>1820.49</v>
      </c>
      <c r="Q41" s="84">
        <v>1794.4</v>
      </c>
      <c r="R41" s="83">
        <v>1820.49</v>
      </c>
      <c r="S41" s="84">
        <v>1728.6</v>
      </c>
      <c r="T41" s="78">
        <f t="shared" si="3"/>
        <v>5388.15</v>
      </c>
      <c r="U41" s="78">
        <f t="shared" si="4"/>
        <v>5213.2000000000007</v>
      </c>
      <c r="V41" s="104">
        <f t="shared" si="5"/>
        <v>-174.94999999999891</v>
      </c>
      <c r="W41" s="83">
        <v>1820.49</v>
      </c>
      <c r="X41" s="83">
        <v>1820.49</v>
      </c>
      <c r="Y41" s="83">
        <v>1820.49</v>
      </c>
      <c r="Z41" s="83">
        <f t="shared" si="6"/>
        <v>5461.47</v>
      </c>
      <c r="AA41" s="83">
        <v>1820.49</v>
      </c>
      <c r="AB41" s="83">
        <v>1820.49</v>
      </c>
      <c r="AC41" s="83">
        <v>1820.49</v>
      </c>
      <c r="AD41" s="83">
        <f t="shared" si="7"/>
        <v>5461.47</v>
      </c>
      <c r="AE41" s="84">
        <f t="shared" si="8"/>
        <v>14563.92</v>
      </c>
      <c r="AF41" s="82">
        <f t="shared" si="9"/>
        <v>14388.970000000003</v>
      </c>
      <c r="AG41" s="82">
        <f t="shared" si="10"/>
        <v>14563.92</v>
      </c>
      <c r="AH41" s="78">
        <f t="shared" si="11"/>
        <v>19590.340000000004</v>
      </c>
    </row>
    <row r="42" spans="1:34" x14ac:dyDescent="0.25">
      <c r="A42" s="64">
        <v>29</v>
      </c>
      <c r="B42" s="91" t="s">
        <v>41</v>
      </c>
      <c r="C42" s="78">
        <v>1397.75</v>
      </c>
      <c r="D42" s="78">
        <v>1395.6</v>
      </c>
      <c r="E42" s="78">
        <v>1397.75</v>
      </c>
      <c r="F42" s="78">
        <v>1358.6</v>
      </c>
      <c r="G42" s="78">
        <v>1397.75</v>
      </c>
      <c r="H42" s="78">
        <v>1304.4000000000001</v>
      </c>
      <c r="I42" s="78">
        <f t="shared" si="1"/>
        <v>4193.25</v>
      </c>
      <c r="J42" s="79">
        <f t="shared" si="2"/>
        <v>-134.65000000000009</v>
      </c>
      <c r="K42" s="80" t="s">
        <v>2</v>
      </c>
      <c r="L42" s="80" t="s">
        <v>3</v>
      </c>
      <c r="M42" s="78">
        <f>D42+F42+H42</f>
        <v>4058.6</v>
      </c>
      <c r="N42" s="81">
        <v>1397.75</v>
      </c>
      <c r="O42" s="82">
        <v>1360</v>
      </c>
      <c r="P42" s="83">
        <v>1456.39</v>
      </c>
      <c r="Q42" s="84">
        <v>1446.2</v>
      </c>
      <c r="R42" s="83">
        <v>1456.39</v>
      </c>
      <c r="S42" s="84">
        <v>1434.6</v>
      </c>
      <c r="T42" s="78">
        <f t="shared" si="3"/>
        <v>4310.5300000000007</v>
      </c>
      <c r="U42" s="78">
        <f t="shared" si="4"/>
        <v>4240.7999999999993</v>
      </c>
      <c r="V42" s="104">
        <f t="shared" si="5"/>
        <v>-69.730000000001382</v>
      </c>
      <c r="W42" s="83">
        <v>1456.39</v>
      </c>
      <c r="X42" s="83">
        <v>1456.39</v>
      </c>
      <c r="Y42" s="83">
        <v>1456.39</v>
      </c>
      <c r="Z42" s="83">
        <f t="shared" si="6"/>
        <v>4369.17</v>
      </c>
      <c r="AA42" s="83">
        <v>1456.39</v>
      </c>
      <c r="AB42" s="83">
        <v>1456.39</v>
      </c>
      <c r="AC42" s="83">
        <v>1456.39</v>
      </c>
      <c r="AD42" s="83">
        <f t="shared" si="7"/>
        <v>4369.17</v>
      </c>
      <c r="AE42" s="84">
        <f t="shared" si="8"/>
        <v>11651.119999999999</v>
      </c>
      <c r="AF42" s="82">
        <f t="shared" si="9"/>
        <v>11581.389999999998</v>
      </c>
      <c r="AG42" s="82">
        <f t="shared" si="10"/>
        <v>11651.12</v>
      </c>
      <c r="AH42" s="78">
        <f t="shared" si="11"/>
        <v>17037.739999999998</v>
      </c>
    </row>
    <row r="43" spans="1:34" x14ac:dyDescent="0.25">
      <c r="A43" s="64">
        <v>30</v>
      </c>
      <c r="B43" s="92" t="s">
        <v>84</v>
      </c>
      <c r="C43" s="93"/>
      <c r="D43" s="93"/>
      <c r="E43" s="93"/>
      <c r="F43" s="93"/>
      <c r="G43" s="93"/>
      <c r="H43" s="93"/>
      <c r="I43" s="93"/>
      <c r="J43" s="94"/>
      <c r="K43" s="95" t="s">
        <v>2</v>
      </c>
      <c r="L43" s="95" t="s">
        <v>7</v>
      </c>
      <c r="M43" s="93">
        <v>0</v>
      </c>
      <c r="N43" s="81">
        <v>0</v>
      </c>
      <c r="O43" s="82">
        <v>0</v>
      </c>
      <c r="P43" s="83">
        <v>2184.59</v>
      </c>
      <c r="Q43" s="84">
        <v>2173</v>
      </c>
      <c r="R43" s="83">
        <v>2184.59</v>
      </c>
      <c r="S43" s="84">
        <v>2177.8000000000002</v>
      </c>
      <c r="T43" s="78">
        <f t="shared" si="3"/>
        <v>4369.18</v>
      </c>
      <c r="U43" s="78">
        <f t="shared" si="4"/>
        <v>4350.8</v>
      </c>
      <c r="V43" s="104">
        <f t="shared" si="5"/>
        <v>-18.380000000000109</v>
      </c>
      <c r="W43" s="83">
        <v>2184.59</v>
      </c>
      <c r="X43" s="83">
        <v>2184.59</v>
      </c>
      <c r="Y43" s="83">
        <v>2184.59</v>
      </c>
      <c r="Z43" s="83">
        <f t="shared" si="6"/>
        <v>6553.77</v>
      </c>
      <c r="AA43" s="83">
        <v>2184.59</v>
      </c>
      <c r="AB43" s="83">
        <v>2184.59</v>
      </c>
      <c r="AC43" s="83">
        <v>2184.59</v>
      </c>
      <c r="AD43" s="83">
        <f t="shared" si="7"/>
        <v>6553.77</v>
      </c>
      <c r="AE43" s="84">
        <f t="shared" si="8"/>
        <v>17476.72</v>
      </c>
      <c r="AF43" s="82">
        <f t="shared" si="9"/>
        <v>17458.34</v>
      </c>
      <c r="AG43" s="82">
        <f t="shared" si="10"/>
        <v>17476.72</v>
      </c>
      <c r="AH43" s="78">
        <f t="shared" si="11"/>
        <v>17458.34</v>
      </c>
    </row>
    <row r="44" spans="1:34" x14ac:dyDescent="0.25">
      <c r="A44" s="64">
        <v>31</v>
      </c>
      <c r="B44" s="92" t="s">
        <v>85</v>
      </c>
      <c r="C44" s="93"/>
      <c r="D44" s="93"/>
      <c r="E44" s="93"/>
      <c r="F44" s="93"/>
      <c r="G44" s="93"/>
      <c r="H44" s="93"/>
      <c r="I44" s="93"/>
      <c r="J44" s="94"/>
      <c r="K44" s="95" t="s">
        <v>2</v>
      </c>
      <c r="L44" s="95" t="s">
        <v>3</v>
      </c>
      <c r="M44" s="93">
        <v>0</v>
      </c>
      <c r="N44" s="81">
        <v>0</v>
      </c>
      <c r="O44" s="82">
        <v>0</v>
      </c>
      <c r="P44" s="83">
        <v>1456.39</v>
      </c>
      <c r="Q44" s="84">
        <v>1369</v>
      </c>
      <c r="R44" s="83">
        <v>1456.39</v>
      </c>
      <c r="S44" s="84">
        <v>1448.8</v>
      </c>
      <c r="T44" s="78">
        <f t="shared" si="3"/>
        <v>2912.78</v>
      </c>
      <c r="U44" s="78">
        <f t="shared" si="4"/>
        <v>2817.8</v>
      </c>
      <c r="V44" s="104">
        <f t="shared" si="5"/>
        <v>-94.980000000000018</v>
      </c>
      <c r="W44" s="83">
        <v>1456.39</v>
      </c>
      <c r="X44" s="83">
        <v>1456.39</v>
      </c>
      <c r="Y44" s="83">
        <v>1456.39</v>
      </c>
      <c r="Z44" s="83">
        <f t="shared" si="6"/>
        <v>4369.17</v>
      </c>
      <c r="AA44" s="83">
        <v>1456.39</v>
      </c>
      <c r="AB44" s="83">
        <v>1456.39</v>
      </c>
      <c r="AC44" s="83">
        <v>1456.39</v>
      </c>
      <c r="AD44" s="83">
        <f t="shared" si="7"/>
        <v>4369.17</v>
      </c>
      <c r="AE44" s="84">
        <f t="shared" si="8"/>
        <v>11651.119999999999</v>
      </c>
      <c r="AF44" s="82">
        <f t="shared" si="9"/>
        <v>11556.14</v>
      </c>
      <c r="AG44" s="82">
        <f t="shared" si="10"/>
        <v>11651.12</v>
      </c>
      <c r="AH44" s="78">
        <f t="shared" si="11"/>
        <v>11556.14</v>
      </c>
    </row>
    <row r="45" spans="1:34" x14ac:dyDescent="0.25">
      <c r="A45" s="64">
        <v>32</v>
      </c>
      <c r="B45" s="92" t="s">
        <v>86</v>
      </c>
      <c r="C45" s="93"/>
      <c r="D45" s="93"/>
      <c r="E45" s="93"/>
      <c r="F45" s="93"/>
      <c r="G45" s="93"/>
      <c r="H45" s="93"/>
      <c r="I45" s="93"/>
      <c r="J45" s="94"/>
      <c r="K45" s="95" t="s">
        <v>2</v>
      </c>
      <c r="L45" s="95" t="s">
        <v>3</v>
      </c>
      <c r="M45" s="93">
        <v>0</v>
      </c>
      <c r="N45" s="81">
        <v>0</v>
      </c>
      <c r="O45" s="82">
        <v>0</v>
      </c>
      <c r="P45" s="83">
        <v>1456.39</v>
      </c>
      <c r="Q45" s="84">
        <v>1441.6</v>
      </c>
      <c r="R45" s="83">
        <v>1456.39</v>
      </c>
      <c r="S45" s="84">
        <v>1447.4</v>
      </c>
      <c r="T45" s="78">
        <f t="shared" si="3"/>
        <v>2912.78</v>
      </c>
      <c r="U45" s="78">
        <f t="shared" si="4"/>
        <v>2889</v>
      </c>
      <c r="V45" s="104">
        <f t="shared" si="5"/>
        <v>-23.7800000000002</v>
      </c>
      <c r="W45" s="83">
        <v>1456.39</v>
      </c>
      <c r="X45" s="83">
        <v>1456.39</v>
      </c>
      <c r="Y45" s="83">
        <v>1456.39</v>
      </c>
      <c r="Z45" s="83">
        <f t="shared" si="6"/>
        <v>4369.17</v>
      </c>
      <c r="AA45" s="83">
        <v>1456.39</v>
      </c>
      <c r="AB45" s="83">
        <v>1456.39</v>
      </c>
      <c r="AC45" s="83">
        <v>1456.39</v>
      </c>
      <c r="AD45" s="83">
        <f t="shared" si="7"/>
        <v>4369.17</v>
      </c>
      <c r="AE45" s="84">
        <f t="shared" si="8"/>
        <v>11651.119999999999</v>
      </c>
      <c r="AF45" s="82">
        <f t="shared" si="9"/>
        <v>11627.34</v>
      </c>
      <c r="AG45" s="82">
        <f t="shared" si="10"/>
        <v>11651.12</v>
      </c>
      <c r="AH45" s="78">
        <f t="shared" si="11"/>
        <v>11627.34</v>
      </c>
    </row>
    <row r="46" spans="1:34" x14ac:dyDescent="0.25">
      <c r="A46" s="64"/>
      <c r="B46" s="96" t="s">
        <v>42</v>
      </c>
      <c r="C46" s="97">
        <f t="shared" ref="C46:J46" si="13">SUM(C4:C42)</f>
        <v>72333.340000000011</v>
      </c>
      <c r="D46" s="97">
        <f t="shared" si="13"/>
        <v>71595.400000000009</v>
      </c>
      <c r="E46" s="97">
        <f t="shared" si="13"/>
        <v>72333.340000000011</v>
      </c>
      <c r="F46" s="97">
        <f t="shared" si="13"/>
        <v>71713</v>
      </c>
      <c r="G46" s="97">
        <f t="shared" si="13"/>
        <v>72333.340000000011</v>
      </c>
      <c r="H46" s="97">
        <f t="shared" si="13"/>
        <v>69243.199999999997</v>
      </c>
      <c r="I46" s="97">
        <f t="shared" si="13"/>
        <v>217000.01999999987</v>
      </c>
      <c r="J46" s="98">
        <f t="shared" si="13"/>
        <v>-7902.6199999999899</v>
      </c>
      <c r="K46" s="99"/>
      <c r="L46" s="99"/>
      <c r="M46" s="97">
        <f>SUM(M4:M45)</f>
        <v>212551.6</v>
      </c>
      <c r="N46" s="100">
        <f t="shared" ref="N46:AG46" si="14">SUM(N4:N45)</f>
        <v>72333.340000000011</v>
      </c>
      <c r="O46" s="101">
        <f>SUM(O4:O45)</f>
        <v>69870</v>
      </c>
      <c r="P46" s="97">
        <f t="shared" si="14"/>
        <v>83014.38999999997</v>
      </c>
      <c r="Q46" s="101">
        <f>SUM(Q4:Q45)</f>
        <v>81639.400000000009</v>
      </c>
      <c r="R46" s="97">
        <f t="shared" si="14"/>
        <v>83014.38999999997</v>
      </c>
      <c r="S46" s="101">
        <f>SUM(S4:S45)</f>
        <v>81439.200000000012</v>
      </c>
      <c r="T46" s="97">
        <f>SUM(T4:T45)</f>
        <v>238362.11999999991</v>
      </c>
      <c r="U46" s="97">
        <f>SUM(U4:U45)</f>
        <v>232948.59999999998</v>
      </c>
      <c r="V46" s="105">
        <f>SUM(V4:V45)</f>
        <v>-5413.5200000000059</v>
      </c>
      <c r="W46" s="97">
        <f t="shared" si="14"/>
        <v>83014.38999999997</v>
      </c>
      <c r="X46" s="97">
        <f t="shared" si="14"/>
        <v>83014.38999999997</v>
      </c>
      <c r="Y46" s="97">
        <f t="shared" si="14"/>
        <v>83014.38999999997</v>
      </c>
      <c r="Z46" s="97">
        <f t="shared" si="14"/>
        <v>249043.17</v>
      </c>
      <c r="AA46" s="97">
        <f t="shared" si="14"/>
        <v>83014.38999999997</v>
      </c>
      <c r="AB46" s="97">
        <f t="shared" si="14"/>
        <v>83014.38999999997</v>
      </c>
      <c r="AC46" s="97">
        <f t="shared" si="14"/>
        <v>83014.38999999997</v>
      </c>
      <c r="AD46" s="97">
        <f t="shared" si="14"/>
        <v>249043.17</v>
      </c>
      <c r="AE46" s="97">
        <f t="shared" si="14"/>
        <v>664115.11999999976</v>
      </c>
      <c r="AF46" s="97">
        <f t="shared" si="14"/>
        <v>658701.59999999986</v>
      </c>
      <c r="AG46" s="97">
        <f t="shared" si="14"/>
        <v>664115.11999999976</v>
      </c>
      <c r="AH46" s="97">
        <f>SUM(AH4:AH45)</f>
        <v>943586.54</v>
      </c>
    </row>
    <row r="47" spans="1:34" x14ac:dyDescent="0.25">
      <c r="O47" s="57"/>
      <c r="P47" s="57"/>
      <c r="Q47" s="57"/>
      <c r="R47" s="57"/>
      <c r="S47" s="57"/>
    </row>
    <row r="48" spans="1:34" x14ac:dyDescent="0.25">
      <c r="O48" s="57"/>
      <c r="P48" s="57"/>
      <c r="Q48" s="57"/>
      <c r="R48" s="57"/>
      <c r="S48" s="57"/>
    </row>
    <row r="49" spans="15:19" x14ac:dyDescent="0.25">
      <c r="O49" s="57"/>
      <c r="P49" s="57"/>
      <c r="Q49" s="57"/>
      <c r="R49" s="57"/>
      <c r="S49" s="57"/>
    </row>
    <row r="50" spans="15:19" x14ac:dyDescent="0.25">
      <c r="O50" s="57"/>
      <c r="P50" s="57"/>
      <c r="Q50" s="57"/>
      <c r="R50" s="57"/>
      <c r="S50" s="57"/>
    </row>
    <row r="51" spans="15:19" x14ac:dyDescent="0.25">
      <c r="O51" s="57"/>
      <c r="P51" s="57"/>
      <c r="Q51" s="57"/>
      <c r="R51" s="57"/>
      <c r="S51" s="57"/>
    </row>
    <row r="52" spans="15:19" x14ac:dyDescent="0.25">
      <c r="O52" s="57"/>
      <c r="P52" s="57"/>
      <c r="Q52" s="57"/>
      <c r="R52" s="57"/>
      <c r="S52" s="57"/>
    </row>
    <row r="53" spans="15:19" x14ac:dyDescent="0.25">
      <c r="O53" s="57"/>
      <c r="P53" s="57"/>
      <c r="Q53" s="57"/>
      <c r="R53" s="57"/>
      <c r="S53" s="57"/>
    </row>
    <row r="54" spans="15:19" x14ac:dyDescent="0.25">
      <c r="O54" s="57"/>
      <c r="P54" s="57"/>
      <c r="Q54" s="57"/>
      <c r="R54" s="57"/>
      <c r="S54" s="57"/>
    </row>
    <row r="55" spans="15:19" x14ac:dyDescent="0.25">
      <c r="O55" s="57"/>
      <c r="P55" s="57"/>
      <c r="Q55" s="57"/>
      <c r="R55" s="57"/>
      <c r="S55" s="57"/>
    </row>
    <row r="56" spans="15:19" x14ac:dyDescent="0.25">
      <c r="O56" s="57"/>
      <c r="P56" s="57"/>
      <c r="Q56" s="57"/>
      <c r="R56" s="57"/>
      <c r="S56" s="57"/>
    </row>
    <row r="57" spans="15:19" x14ac:dyDescent="0.25">
      <c r="O57" s="57"/>
      <c r="P57" s="57"/>
      <c r="Q57" s="57"/>
      <c r="R57" s="57"/>
      <c r="S57" s="57"/>
    </row>
    <row r="58" spans="15:19" x14ac:dyDescent="0.25">
      <c r="O58" s="57"/>
      <c r="P58" s="57"/>
      <c r="Q58" s="57"/>
      <c r="R58" s="57"/>
      <c r="S58" s="57"/>
    </row>
    <row r="59" spans="15:19" x14ac:dyDescent="0.25">
      <c r="O59" s="57"/>
      <c r="P59" s="57"/>
      <c r="Q59" s="57"/>
      <c r="R59" s="57"/>
      <c r="S59" s="57"/>
    </row>
    <row r="60" spans="15:19" x14ac:dyDescent="0.25">
      <c r="O60" s="57"/>
      <c r="P60" s="57"/>
      <c r="Q60" s="57"/>
      <c r="R60" s="57"/>
      <c r="S60" s="57"/>
    </row>
    <row r="61" spans="15:19" x14ac:dyDescent="0.25">
      <c r="O61" s="57"/>
      <c r="P61" s="57"/>
      <c r="Q61" s="57"/>
      <c r="R61" s="57"/>
      <c r="S61" s="57"/>
    </row>
    <row r="62" spans="15:19" x14ac:dyDescent="0.25">
      <c r="O62" s="57"/>
      <c r="P62" s="57"/>
      <c r="Q62" s="57"/>
      <c r="R62" s="57"/>
      <c r="S62" s="57"/>
    </row>
    <row r="63" spans="15:19" x14ac:dyDescent="0.25">
      <c r="O63" s="57"/>
      <c r="P63" s="57"/>
      <c r="Q63" s="57"/>
      <c r="R63" s="57"/>
      <c r="S63" s="57"/>
    </row>
    <row r="64" spans="15:19" x14ac:dyDescent="0.25">
      <c r="O64" s="57"/>
      <c r="P64" s="57"/>
      <c r="Q64" s="57"/>
      <c r="R64" s="57"/>
      <c r="S64" s="57"/>
    </row>
    <row r="65" spans="15:19" x14ac:dyDescent="0.25">
      <c r="O65" s="57"/>
      <c r="P65" s="57"/>
      <c r="Q65" s="57"/>
      <c r="R65" s="57"/>
      <c r="S65" s="57"/>
    </row>
    <row r="66" spans="15:19" x14ac:dyDescent="0.25">
      <c r="O66" s="57"/>
      <c r="P66" s="57"/>
      <c r="Q66" s="57"/>
      <c r="R66" s="57"/>
      <c r="S66" s="57"/>
    </row>
    <row r="67" spans="15:19" x14ac:dyDescent="0.25">
      <c r="O67" s="57"/>
      <c r="P67" s="57"/>
      <c r="Q67" s="57"/>
      <c r="R67" s="57"/>
      <c r="S67" s="57"/>
    </row>
    <row r="68" spans="15:19" x14ac:dyDescent="0.25">
      <c r="O68" s="57"/>
      <c r="P68" s="57"/>
      <c r="Q68" s="57"/>
      <c r="R68" s="57"/>
      <c r="S68" s="57"/>
    </row>
    <row r="69" spans="15:19" x14ac:dyDescent="0.25">
      <c r="O69" s="57"/>
      <c r="P69" s="57"/>
      <c r="Q69" s="57"/>
      <c r="R69" s="57"/>
      <c r="S69" s="57"/>
    </row>
    <row r="70" spans="15:19" x14ac:dyDescent="0.25">
      <c r="O70" s="57"/>
      <c r="P70" s="57"/>
      <c r="Q70" s="57"/>
      <c r="R70" s="57"/>
      <c r="S70" s="57"/>
    </row>
    <row r="71" spans="15:19" x14ac:dyDescent="0.25">
      <c r="O71" s="57"/>
      <c r="P71" s="57"/>
      <c r="Q71" s="57"/>
      <c r="R71" s="57"/>
      <c r="S71" s="57"/>
    </row>
    <row r="72" spans="15:19" x14ac:dyDescent="0.25">
      <c r="O72" s="57"/>
      <c r="P72" s="57"/>
      <c r="Q72" s="57"/>
      <c r="R72" s="57"/>
      <c r="S72" s="57"/>
    </row>
    <row r="73" spans="15:19" x14ac:dyDescent="0.25">
      <c r="O73" s="57"/>
      <c r="P73" s="57"/>
      <c r="Q73" s="57"/>
      <c r="R73" s="57"/>
      <c r="S73" s="57"/>
    </row>
    <row r="74" spans="15:19" x14ac:dyDescent="0.25">
      <c r="O74" s="57"/>
      <c r="P74" s="57"/>
      <c r="Q74" s="57"/>
      <c r="R74" s="57"/>
      <c r="S74" s="57"/>
    </row>
    <row r="75" spans="15:19" x14ac:dyDescent="0.25">
      <c r="O75" s="57"/>
      <c r="P75" s="57"/>
      <c r="Q75" s="57"/>
      <c r="R75" s="57"/>
      <c r="S75" s="57"/>
    </row>
    <row r="76" spans="15:19" x14ac:dyDescent="0.25">
      <c r="O76" s="57"/>
      <c r="P76" s="57"/>
      <c r="Q76" s="57"/>
      <c r="R76" s="57"/>
      <c r="S76" s="57"/>
    </row>
    <row r="77" spans="15:19" x14ac:dyDescent="0.25">
      <c r="O77" s="57"/>
      <c r="P77" s="57"/>
      <c r="Q77" s="57"/>
      <c r="R77" s="57"/>
      <c r="S77" s="57"/>
    </row>
    <row r="78" spans="15:19" x14ac:dyDescent="0.25">
      <c r="O78" s="57"/>
      <c r="P78" s="57"/>
      <c r="Q78" s="57"/>
      <c r="R78" s="57"/>
      <c r="S78" s="57"/>
    </row>
    <row r="79" spans="15:19" x14ac:dyDescent="0.25">
      <c r="O79" s="57"/>
      <c r="P79" s="57"/>
      <c r="Q79" s="57"/>
      <c r="R79" s="57"/>
      <c r="S79" s="57"/>
    </row>
    <row r="80" spans="15:19" x14ac:dyDescent="0.25">
      <c r="O80" s="57"/>
      <c r="P80" s="57"/>
      <c r="Q80" s="57"/>
      <c r="R80" s="57"/>
      <c r="S80" s="57"/>
    </row>
    <row r="81" spans="15:19" x14ac:dyDescent="0.25">
      <c r="O81" s="57"/>
      <c r="P81" s="57"/>
      <c r="Q81" s="57"/>
      <c r="R81" s="57"/>
      <c r="S81" s="57"/>
    </row>
    <row r="82" spans="15:19" x14ac:dyDescent="0.25">
      <c r="O82" s="57"/>
      <c r="P82" s="57"/>
      <c r="Q82" s="57"/>
      <c r="R82" s="57"/>
      <c r="S82" s="57"/>
    </row>
    <row r="83" spans="15:19" x14ac:dyDescent="0.25">
      <c r="O83" s="57"/>
      <c r="P83" s="57"/>
      <c r="Q83" s="57"/>
      <c r="R83" s="57"/>
      <c r="S83" s="57"/>
    </row>
    <row r="84" spans="15:19" x14ac:dyDescent="0.25">
      <c r="O84" s="57"/>
      <c r="P84" s="57"/>
      <c r="Q84" s="57"/>
      <c r="R84" s="57"/>
      <c r="S84" s="57"/>
    </row>
    <row r="85" spans="15:19" x14ac:dyDescent="0.25">
      <c r="O85" s="57"/>
      <c r="P85" s="57"/>
      <c r="Q85" s="57"/>
      <c r="R85" s="57"/>
      <c r="S85" s="57"/>
    </row>
    <row r="86" spans="15:19" x14ac:dyDescent="0.25">
      <c r="O86" s="57"/>
      <c r="P86" s="57"/>
      <c r="Q86" s="57"/>
      <c r="R86" s="57"/>
      <c r="S86" s="57"/>
    </row>
    <row r="87" spans="15:19" x14ac:dyDescent="0.25">
      <c r="O87" s="57"/>
      <c r="P87" s="57"/>
      <c r="Q87" s="57"/>
      <c r="R87" s="57"/>
      <c r="S87" s="57"/>
    </row>
    <row r="88" spans="15:19" x14ac:dyDescent="0.25">
      <c r="O88" s="57"/>
      <c r="P88" s="57"/>
      <c r="Q88" s="57"/>
      <c r="R88" s="57"/>
      <c r="S88" s="57"/>
    </row>
    <row r="89" spans="15:19" x14ac:dyDescent="0.25">
      <c r="O89" s="57"/>
      <c r="P89" s="57"/>
      <c r="Q89" s="57"/>
      <c r="R89" s="57"/>
      <c r="S89" s="57"/>
    </row>
    <row r="90" spans="15:19" x14ac:dyDescent="0.25">
      <c r="O90" s="57"/>
      <c r="P90" s="57"/>
      <c r="Q90" s="57"/>
      <c r="R90" s="57"/>
      <c r="S90" s="57"/>
    </row>
    <row r="91" spans="15:19" x14ac:dyDescent="0.25">
      <c r="O91" s="57"/>
      <c r="P91" s="57"/>
      <c r="Q91" s="57"/>
      <c r="R91" s="57"/>
      <c r="S91" s="57"/>
    </row>
    <row r="92" spans="15:19" x14ac:dyDescent="0.25">
      <c r="O92" s="57"/>
      <c r="P92" s="57"/>
      <c r="Q92" s="57"/>
      <c r="R92" s="57"/>
      <c r="S92" s="57"/>
    </row>
    <row r="93" spans="15:19" x14ac:dyDescent="0.25">
      <c r="O93" s="57"/>
      <c r="P93" s="57"/>
      <c r="Q93" s="57"/>
      <c r="R93" s="57"/>
      <c r="S93" s="57"/>
    </row>
    <row r="94" spans="15:19" x14ac:dyDescent="0.25">
      <c r="O94" s="57"/>
      <c r="P94" s="57"/>
      <c r="Q94" s="57"/>
      <c r="R94" s="57"/>
      <c r="S94" s="57"/>
    </row>
    <row r="95" spans="15:19" x14ac:dyDescent="0.25">
      <c r="O95" s="57"/>
      <c r="P95" s="57"/>
      <c r="Q95" s="57"/>
      <c r="R95" s="57"/>
      <c r="S95" s="57"/>
    </row>
    <row r="96" spans="15:19" x14ac:dyDescent="0.25">
      <c r="O96" s="57"/>
      <c r="P96" s="57"/>
      <c r="Q96" s="57"/>
      <c r="R96" s="57"/>
      <c r="S96" s="57"/>
    </row>
    <row r="97" spans="15:19" x14ac:dyDescent="0.25">
      <c r="O97" s="57"/>
      <c r="P97" s="57"/>
      <c r="Q97" s="57"/>
      <c r="R97" s="57"/>
      <c r="S97" s="57"/>
    </row>
    <row r="98" spans="15:19" x14ac:dyDescent="0.25">
      <c r="O98" s="57"/>
      <c r="P98" s="57"/>
      <c r="Q98" s="57"/>
      <c r="R98" s="57"/>
      <c r="S98" s="57"/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48"/>
  <sheetViews>
    <sheetView workbookViewId="0">
      <selection activeCell="W21" sqref="W21"/>
    </sheetView>
  </sheetViews>
  <sheetFormatPr defaultRowHeight="15" x14ac:dyDescent="0.25"/>
  <cols>
    <col min="1" max="1" width="4.5703125" customWidth="1"/>
    <col min="2" max="2" width="53.140625" customWidth="1"/>
    <col min="3" max="12" width="0" hidden="1" customWidth="1"/>
    <col min="13" max="13" width="9.85546875" bestFit="1" customWidth="1"/>
    <col min="14" max="20" width="0" hidden="1" customWidth="1"/>
    <col min="21" max="21" width="9.85546875" bestFit="1" customWidth="1"/>
    <col min="22" max="22" width="0" hidden="1" customWidth="1"/>
    <col min="24" max="25" width="9.140625" style="108"/>
    <col min="26" max="26" width="9.140625" style="55"/>
    <col min="27" max="27" width="9.140625" style="160"/>
    <col min="28" max="28" width="9.85546875" bestFit="1" customWidth="1"/>
    <col min="32" max="32" width="9.85546875" bestFit="1" customWidth="1"/>
    <col min="33" max="35" width="0" hidden="1" customWidth="1"/>
    <col min="36" max="36" width="9.85546875" bestFit="1" customWidth="1"/>
  </cols>
  <sheetData>
    <row r="3" spans="1:36" x14ac:dyDescent="0.25">
      <c r="A3" s="109"/>
      <c r="B3" s="110" t="s">
        <v>105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12"/>
      <c r="P3" s="109"/>
      <c r="Q3" s="112"/>
      <c r="R3" s="109"/>
      <c r="S3" s="112"/>
      <c r="T3" s="109"/>
      <c r="U3" s="109"/>
      <c r="V3" s="151"/>
      <c r="W3" s="109"/>
      <c r="X3" s="109"/>
      <c r="Y3" s="109"/>
      <c r="Z3" s="112"/>
      <c r="AA3" s="156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x14ac:dyDescent="0.25">
      <c r="A4" s="109"/>
      <c r="B4" s="110" t="s">
        <v>104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1"/>
      <c r="O4" s="112"/>
      <c r="P4" s="109"/>
      <c r="Q4" s="112"/>
      <c r="R4" s="109"/>
      <c r="S4" s="112"/>
      <c r="T4" s="109"/>
      <c r="U4" s="109"/>
      <c r="V4" s="151"/>
      <c r="W4" s="109"/>
      <c r="X4" s="109"/>
      <c r="Y4" s="109"/>
      <c r="Z4" s="112"/>
      <c r="AA4" s="156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ht="39" x14ac:dyDescent="0.25">
      <c r="A5" s="113" t="s">
        <v>65</v>
      </c>
      <c r="B5" s="114" t="s">
        <v>0</v>
      </c>
      <c r="C5" s="115" t="s">
        <v>43</v>
      </c>
      <c r="D5" s="116" t="s">
        <v>62</v>
      </c>
      <c r="E5" s="115" t="s">
        <v>44</v>
      </c>
      <c r="F5" s="116" t="s">
        <v>63</v>
      </c>
      <c r="G5" s="115" t="s">
        <v>45</v>
      </c>
      <c r="H5" s="116" t="s">
        <v>64</v>
      </c>
      <c r="I5" s="115" t="s">
        <v>59</v>
      </c>
      <c r="J5" s="117" t="s">
        <v>60</v>
      </c>
      <c r="K5" s="118"/>
      <c r="L5" s="118"/>
      <c r="M5" s="116" t="s">
        <v>61</v>
      </c>
      <c r="N5" s="119" t="s">
        <v>48</v>
      </c>
      <c r="O5" s="120" t="s">
        <v>99</v>
      </c>
      <c r="P5" s="121" t="s">
        <v>66</v>
      </c>
      <c r="Q5" s="122" t="s">
        <v>100</v>
      </c>
      <c r="R5" s="121" t="s">
        <v>67</v>
      </c>
      <c r="S5" s="123" t="s">
        <v>101</v>
      </c>
      <c r="T5" s="124" t="s">
        <v>68</v>
      </c>
      <c r="U5" s="124" t="s">
        <v>102</v>
      </c>
      <c r="V5" s="152" t="s">
        <v>103</v>
      </c>
      <c r="W5" s="121" t="s">
        <v>69</v>
      </c>
      <c r="X5" s="121" t="s">
        <v>107</v>
      </c>
      <c r="Y5" s="121" t="s">
        <v>108</v>
      </c>
      <c r="Z5" s="122" t="s">
        <v>70</v>
      </c>
      <c r="AA5" s="157" t="s">
        <v>71</v>
      </c>
      <c r="AB5" s="124" t="s">
        <v>72</v>
      </c>
      <c r="AC5" s="121" t="s">
        <v>73</v>
      </c>
      <c r="AD5" s="121" t="s">
        <v>74</v>
      </c>
      <c r="AE5" s="125" t="s">
        <v>75</v>
      </c>
      <c r="AF5" s="125" t="s">
        <v>76</v>
      </c>
      <c r="AG5" s="122" t="s">
        <v>96</v>
      </c>
      <c r="AH5" s="122" t="s">
        <v>97</v>
      </c>
      <c r="AI5" s="122" t="s">
        <v>98</v>
      </c>
      <c r="AJ5" s="125" t="s">
        <v>77</v>
      </c>
    </row>
    <row r="6" spans="1:36" x14ac:dyDescent="0.25">
      <c r="A6" s="113">
        <v>1</v>
      </c>
      <c r="B6" s="126" t="s">
        <v>1</v>
      </c>
      <c r="C6" s="127">
        <v>1397.75</v>
      </c>
      <c r="D6" s="127">
        <v>1396</v>
      </c>
      <c r="E6" s="127">
        <v>1397.75</v>
      </c>
      <c r="F6" s="127">
        <v>1379</v>
      </c>
      <c r="G6" s="127">
        <v>1397.75</v>
      </c>
      <c r="H6" s="127">
        <v>1394</v>
      </c>
      <c r="I6" s="127">
        <f>C6+E6+G6</f>
        <v>4193.25</v>
      </c>
      <c r="J6" s="128">
        <f>M6-I6</f>
        <v>-24.25</v>
      </c>
      <c r="K6" s="129" t="s">
        <v>2</v>
      </c>
      <c r="L6" s="129" t="s">
        <v>3</v>
      </c>
      <c r="M6" s="127">
        <f t="shared" ref="M6:M32" si="0">D6+F6+H6</f>
        <v>4169</v>
      </c>
      <c r="N6" s="130">
        <v>1397.75</v>
      </c>
      <c r="O6" s="131">
        <v>1316</v>
      </c>
      <c r="P6" s="132">
        <v>1456.39</v>
      </c>
      <c r="Q6" s="133">
        <v>1434</v>
      </c>
      <c r="R6" s="132">
        <v>1456.39</v>
      </c>
      <c r="S6" s="133">
        <v>1449</v>
      </c>
      <c r="T6" s="127">
        <f>N6+P6+R6</f>
        <v>4310.5300000000007</v>
      </c>
      <c r="U6" s="127">
        <f>O6+Q6+S6</f>
        <v>4199</v>
      </c>
      <c r="V6" s="153">
        <f>U6-T6</f>
        <v>-111.53000000000065</v>
      </c>
      <c r="W6" s="132">
        <v>1456.39</v>
      </c>
      <c r="X6" s="132"/>
      <c r="Y6" s="132">
        <f>W6+X6</f>
        <v>1456.39</v>
      </c>
      <c r="Z6" s="133">
        <v>1456.39</v>
      </c>
      <c r="AA6" s="155">
        <v>1456.39</v>
      </c>
      <c r="AB6" s="132">
        <f>Y6+Z6+AA6</f>
        <v>4369.17</v>
      </c>
      <c r="AC6" s="132">
        <v>1456.39</v>
      </c>
      <c r="AD6" s="132">
        <v>1456.39</v>
      </c>
      <c r="AE6" s="132">
        <v>1456.39</v>
      </c>
      <c r="AF6" s="132">
        <f>AC6+AD6+AE6</f>
        <v>4369.17</v>
      </c>
      <c r="AG6" s="133">
        <f>P6+R6+W6+Z6+AA6+AC6+AD6+AE6</f>
        <v>11651.119999999999</v>
      </c>
      <c r="AH6" s="131">
        <f>AJ6-M6-N6</f>
        <v>11539.59</v>
      </c>
      <c r="AI6" s="131">
        <f>P6*8</f>
        <v>11651.12</v>
      </c>
      <c r="AJ6" s="127">
        <f>M6+U6+AB6+AF6</f>
        <v>17106.34</v>
      </c>
    </row>
    <row r="7" spans="1:36" x14ac:dyDescent="0.25">
      <c r="A7" s="113">
        <v>2</v>
      </c>
      <c r="B7" s="126" t="s">
        <v>4</v>
      </c>
      <c r="C7" s="127">
        <v>1747.17</v>
      </c>
      <c r="D7" s="127">
        <v>1741.4</v>
      </c>
      <c r="E7" s="127">
        <v>1747.17</v>
      </c>
      <c r="F7" s="127">
        <v>1736</v>
      </c>
      <c r="G7" s="127">
        <v>1747.17</v>
      </c>
      <c r="H7" s="127">
        <v>1726.4</v>
      </c>
      <c r="I7" s="127">
        <f t="shared" ref="I7:I44" si="1">C7+E7+G7</f>
        <v>5241.51</v>
      </c>
      <c r="J7" s="128">
        <f t="shared" ref="J7:J44" si="2">M7-I7</f>
        <v>-37.710000000000036</v>
      </c>
      <c r="K7" s="129" t="s">
        <v>5</v>
      </c>
      <c r="L7" s="129" t="s">
        <v>3</v>
      </c>
      <c r="M7" s="127">
        <f t="shared" si="0"/>
        <v>5203.8</v>
      </c>
      <c r="N7" s="130">
        <v>1747.17</v>
      </c>
      <c r="O7" s="131">
        <v>1740</v>
      </c>
      <c r="P7" s="132">
        <v>1820.49</v>
      </c>
      <c r="Q7" s="133">
        <v>1797.4</v>
      </c>
      <c r="R7" s="132">
        <v>1820.49</v>
      </c>
      <c r="S7" s="133">
        <v>1794.8</v>
      </c>
      <c r="T7" s="127">
        <f t="shared" ref="T7:U47" si="3">N7+P7+R7</f>
        <v>5388.15</v>
      </c>
      <c r="U7" s="127">
        <f t="shared" si="3"/>
        <v>5332.2</v>
      </c>
      <c r="V7" s="153">
        <f t="shared" ref="V7:V47" si="4">U7-T7</f>
        <v>-55.949999999999818</v>
      </c>
      <c r="W7" s="132">
        <v>1820.49</v>
      </c>
      <c r="X7" s="132"/>
      <c r="Y7" s="132">
        <f t="shared" ref="Y7:Y47" si="5">W7+X7</f>
        <v>1820.49</v>
      </c>
      <c r="Z7" s="133">
        <v>1820.49</v>
      </c>
      <c r="AA7" s="155">
        <v>1820.49</v>
      </c>
      <c r="AB7" s="132">
        <f t="shared" ref="AB7:AB47" si="6">Y7+Z7+AA7</f>
        <v>5461.47</v>
      </c>
      <c r="AC7" s="132">
        <v>1820.49</v>
      </c>
      <c r="AD7" s="132">
        <v>1820.49</v>
      </c>
      <c r="AE7" s="132">
        <v>1820.49</v>
      </c>
      <c r="AF7" s="132">
        <f t="shared" ref="AF7:AF47" si="7">AC7+AD7+AE7</f>
        <v>5461.47</v>
      </c>
      <c r="AG7" s="133">
        <f t="shared" ref="AG7:AG47" si="8">P7+R7+W7+Z7+AA7+AC7+AD7+AE7</f>
        <v>14563.92</v>
      </c>
      <c r="AH7" s="131">
        <f t="shared" ref="AH7:AH47" si="9">AJ7-M7-N7</f>
        <v>14507.970000000003</v>
      </c>
      <c r="AI7" s="131">
        <f t="shared" ref="AI7:AI47" si="10">P7*8</f>
        <v>14563.92</v>
      </c>
      <c r="AJ7" s="127">
        <f t="shared" ref="AJ7:AJ47" si="11">M7+U7+AB7+AF7</f>
        <v>21458.940000000002</v>
      </c>
    </row>
    <row r="8" spans="1:36" x14ac:dyDescent="0.25">
      <c r="A8" s="113">
        <v>3</v>
      </c>
      <c r="B8" s="134" t="s">
        <v>6</v>
      </c>
      <c r="C8" s="127">
        <v>2096.62</v>
      </c>
      <c r="D8" s="127">
        <v>2083.6</v>
      </c>
      <c r="E8" s="127">
        <v>2096.62</v>
      </c>
      <c r="F8" s="127">
        <v>2082.6</v>
      </c>
      <c r="G8" s="127">
        <v>2096.62</v>
      </c>
      <c r="H8" s="127">
        <v>2082</v>
      </c>
      <c r="I8" s="127">
        <f t="shared" si="1"/>
        <v>6289.86</v>
      </c>
      <c r="J8" s="128">
        <f t="shared" si="2"/>
        <v>-41.659999999999854</v>
      </c>
      <c r="K8" s="129" t="s">
        <v>2</v>
      </c>
      <c r="L8" s="129" t="s">
        <v>7</v>
      </c>
      <c r="M8" s="127">
        <f t="shared" si="0"/>
        <v>6248.2</v>
      </c>
      <c r="N8" s="130">
        <v>2096.62</v>
      </c>
      <c r="O8" s="131">
        <v>2062.1999999999998</v>
      </c>
      <c r="P8" s="132">
        <v>2184.59</v>
      </c>
      <c r="Q8" s="133">
        <v>2184</v>
      </c>
      <c r="R8" s="132">
        <v>2184.59</v>
      </c>
      <c r="S8" s="133">
        <v>2156.4</v>
      </c>
      <c r="T8" s="127">
        <f t="shared" si="3"/>
        <v>6465.8</v>
      </c>
      <c r="U8" s="127">
        <f t="shared" si="3"/>
        <v>6402.6</v>
      </c>
      <c r="V8" s="153">
        <f t="shared" si="4"/>
        <v>-63.199999999999818</v>
      </c>
      <c r="W8" s="132">
        <v>2184.59</v>
      </c>
      <c r="X8" s="132"/>
      <c r="Y8" s="132">
        <f t="shared" si="5"/>
        <v>2184.59</v>
      </c>
      <c r="Z8" s="133">
        <v>2184.59</v>
      </c>
      <c r="AA8" s="155">
        <v>2184.59</v>
      </c>
      <c r="AB8" s="132">
        <f t="shared" si="6"/>
        <v>6553.77</v>
      </c>
      <c r="AC8" s="132">
        <v>2184.59</v>
      </c>
      <c r="AD8" s="132">
        <v>2184.59</v>
      </c>
      <c r="AE8" s="132">
        <v>2184.59</v>
      </c>
      <c r="AF8" s="132">
        <f t="shared" si="7"/>
        <v>6553.77</v>
      </c>
      <c r="AG8" s="133">
        <f t="shared" si="8"/>
        <v>17476.72</v>
      </c>
      <c r="AH8" s="131">
        <f t="shared" si="9"/>
        <v>17413.52</v>
      </c>
      <c r="AI8" s="131">
        <f t="shared" si="10"/>
        <v>17476.72</v>
      </c>
      <c r="AJ8" s="127">
        <f t="shared" si="11"/>
        <v>25758.34</v>
      </c>
    </row>
    <row r="9" spans="1:36" x14ac:dyDescent="0.25">
      <c r="A9" s="113">
        <v>4</v>
      </c>
      <c r="B9" s="134" t="s">
        <v>8</v>
      </c>
      <c r="C9" s="127">
        <v>2096.62</v>
      </c>
      <c r="D9" s="127">
        <v>2060</v>
      </c>
      <c r="E9" s="127">
        <v>2096.62</v>
      </c>
      <c r="F9" s="127">
        <v>2079</v>
      </c>
      <c r="G9" s="127">
        <v>2096.62</v>
      </c>
      <c r="H9" s="127">
        <v>2080</v>
      </c>
      <c r="I9" s="127">
        <f t="shared" si="1"/>
        <v>6289.86</v>
      </c>
      <c r="J9" s="128">
        <f t="shared" si="2"/>
        <v>-70.859999999999673</v>
      </c>
      <c r="K9" s="129" t="s">
        <v>2</v>
      </c>
      <c r="L9" s="129" t="s">
        <v>7</v>
      </c>
      <c r="M9" s="127">
        <f t="shared" si="0"/>
        <v>6219</v>
      </c>
      <c r="N9" s="130">
        <v>2096.62</v>
      </c>
      <c r="O9" s="131">
        <v>2073</v>
      </c>
      <c r="P9" s="132">
        <v>2184.59</v>
      </c>
      <c r="Q9" s="133">
        <v>2166</v>
      </c>
      <c r="R9" s="132">
        <v>2184.59</v>
      </c>
      <c r="S9" s="133">
        <v>2051</v>
      </c>
      <c r="T9" s="127">
        <f t="shared" si="3"/>
        <v>6465.8</v>
      </c>
      <c r="U9" s="127">
        <f t="shared" si="3"/>
        <v>6290</v>
      </c>
      <c r="V9" s="153">
        <f t="shared" si="4"/>
        <v>-175.80000000000018</v>
      </c>
      <c r="W9" s="132">
        <v>2184.59</v>
      </c>
      <c r="X9" s="132"/>
      <c r="Y9" s="132">
        <f t="shared" si="5"/>
        <v>2184.59</v>
      </c>
      <c r="Z9" s="133">
        <v>2184.59</v>
      </c>
      <c r="AA9" s="155">
        <v>2184.59</v>
      </c>
      <c r="AB9" s="132">
        <f t="shared" si="6"/>
        <v>6553.77</v>
      </c>
      <c r="AC9" s="132">
        <v>2184.59</v>
      </c>
      <c r="AD9" s="132">
        <v>2184.59</v>
      </c>
      <c r="AE9" s="132">
        <v>2184.59</v>
      </c>
      <c r="AF9" s="132">
        <f t="shared" si="7"/>
        <v>6553.77</v>
      </c>
      <c r="AG9" s="133">
        <f t="shared" si="8"/>
        <v>17476.72</v>
      </c>
      <c r="AH9" s="131">
        <f t="shared" si="9"/>
        <v>17300.920000000002</v>
      </c>
      <c r="AI9" s="131">
        <f t="shared" si="10"/>
        <v>17476.72</v>
      </c>
      <c r="AJ9" s="127">
        <f t="shared" si="11"/>
        <v>25616.54</v>
      </c>
    </row>
    <row r="10" spans="1:36" x14ac:dyDescent="0.25">
      <c r="A10" s="113"/>
      <c r="B10" s="134" t="s">
        <v>9</v>
      </c>
      <c r="C10" s="127">
        <v>2620.77</v>
      </c>
      <c r="D10" s="127">
        <v>2608</v>
      </c>
      <c r="E10" s="127">
        <v>2620.77</v>
      </c>
      <c r="F10" s="127">
        <v>2609</v>
      </c>
      <c r="G10" s="127">
        <v>2620.77</v>
      </c>
      <c r="H10" s="127">
        <v>2595</v>
      </c>
      <c r="I10" s="127">
        <f t="shared" si="1"/>
        <v>7862.3099999999995</v>
      </c>
      <c r="J10" s="128">
        <f t="shared" si="2"/>
        <v>-50.309999999999491</v>
      </c>
      <c r="K10" s="129" t="s">
        <v>5</v>
      </c>
      <c r="L10" s="129" t="s">
        <v>7</v>
      </c>
      <c r="M10" s="127">
        <f t="shared" si="0"/>
        <v>7812</v>
      </c>
      <c r="N10" s="130">
        <v>2620.77</v>
      </c>
      <c r="O10" s="131">
        <v>2614</v>
      </c>
      <c r="P10" s="132">
        <v>2730.74</v>
      </c>
      <c r="Q10" s="133">
        <v>2720</v>
      </c>
      <c r="R10" s="132">
        <v>2730.74</v>
      </c>
      <c r="S10" s="133">
        <v>2716</v>
      </c>
      <c r="T10" s="127">
        <f t="shared" si="3"/>
        <v>8082.25</v>
      </c>
      <c r="U10" s="127">
        <f t="shared" si="3"/>
        <v>8050</v>
      </c>
      <c r="V10" s="155">
        <f t="shared" si="4"/>
        <v>-32.25</v>
      </c>
      <c r="W10" s="132">
        <v>2730.74</v>
      </c>
      <c r="X10" s="132">
        <v>416.42</v>
      </c>
      <c r="Y10" s="132">
        <f t="shared" si="5"/>
        <v>3147.16</v>
      </c>
      <c r="Z10" s="133">
        <v>2730.74</v>
      </c>
      <c r="AA10" s="155">
        <v>2730.74</v>
      </c>
      <c r="AB10" s="132">
        <f t="shared" si="6"/>
        <v>8608.64</v>
      </c>
      <c r="AC10" s="132">
        <v>2730.74</v>
      </c>
      <c r="AD10" s="132">
        <v>2730.74</v>
      </c>
      <c r="AE10" s="132">
        <v>2730.74</v>
      </c>
      <c r="AF10" s="132">
        <f t="shared" si="7"/>
        <v>8192.2199999999993</v>
      </c>
      <c r="AG10" s="133">
        <f t="shared" si="8"/>
        <v>21845.919999999998</v>
      </c>
      <c r="AH10" s="131">
        <f t="shared" si="9"/>
        <v>22230.09</v>
      </c>
      <c r="AI10" s="131">
        <f t="shared" si="10"/>
        <v>21845.919999999998</v>
      </c>
      <c r="AJ10" s="127">
        <f t="shared" si="11"/>
        <v>32662.86</v>
      </c>
    </row>
    <row r="11" spans="1:36" x14ac:dyDescent="0.25">
      <c r="A11" s="113">
        <v>5</v>
      </c>
      <c r="B11" s="134" t="s">
        <v>10</v>
      </c>
      <c r="C11" s="127">
        <v>1397.75</v>
      </c>
      <c r="D11" s="127">
        <v>1378.2</v>
      </c>
      <c r="E11" s="127">
        <v>1397.75</v>
      </c>
      <c r="F11" s="127">
        <v>1368</v>
      </c>
      <c r="G11" s="127">
        <v>1397.75</v>
      </c>
      <c r="H11" s="127">
        <v>1381</v>
      </c>
      <c r="I11" s="127">
        <f t="shared" si="1"/>
        <v>4193.25</v>
      </c>
      <c r="J11" s="128">
        <f t="shared" si="2"/>
        <v>-66.050000000000182</v>
      </c>
      <c r="K11" s="129" t="s">
        <v>2</v>
      </c>
      <c r="L11" s="129" t="s">
        <v>3</v>
      </c>
      <c r="M11" s="127">
        <f t="shared" si="0"/>
        <v>4127.2</v>
      </c>
      <c r="N11" s="130">
        <v>1397.75</v>
      </c>
      <c r="O11" s="131">
        <v>1393.2</v>
      </c>
      <c r="P11" s="132">
        <v>1456.39</v>
      </c>
      <c r="Q11" s="133">
        <v>1440.4</v>
      </c>
      <c r="R11" s="132">
        <v>1456.39</v>
      </c>
      <c r="S11" s="133">
        <v>1437</v>
      </c>
      <c r="T11" s="127">
        <f t="shared" si="3"/>
        <v>4310.5300000000007</v>
      </c>
      <c r="U11" s="127">
        <f t="shared" si="3"/>
        <v>4270.6000000000004</v>
      </c>
      <c r="V11" s="153">
        <f t="shared" si="4"/>
        <v>-39.930000000000291</v>
      </c>
      <c r="W11" s="132">
        <v>1456.39</v>
      </c>
      <c r="X11" s="132"/>
      <c r="Y11" s="132">
        <f t="shared" si="5"/>
        <v>1456.39</v>
      </c>
      <c r="Z11" s="133">
        <v>1456.39</v>
      </c>
      <c r="AA11" s="155">
        <v>1456.39</v>
      </c>
      <c r="AB11" s="132">
        <f t="shared" si="6"/>
        <v>4369.17</v>
      </c>
      <c r="AC11" s="132">
        <v>1456.39</v>
      </c>
      <c r="AD11" s="132">
        <v>1456.39</v>
      </c>
      <c r="AE11" s="132">
        <v>1456.39</v>
      </c>
      <c r="AF11" s="132">
        <f t="shared" si="7"/>
        <v>4369.17</v>
      </c>
      <c r="AG11" s="133">
        <f t="shared" si="8"/>
        <v>11651.119999999999</v>
      </c>
      <c r="AH11" s="131">
        <f t="shared" si="9"/>
        <v>11611.189999999999</v>
      </c>
      <c r="AI11" s="131">
        <f t="shared" si="10"/>
        <v>11651.12</v>
      </c>
      <c r="AJ11" s="127">
        <f t="shared" si="11"/>
        <v>17136.14</v>
      </c>
    </row>
    <row r="12" spans="1:36" x14ac:dyDescent="0.25">
      <c r="A12" s="113">
        <v>6</v>
      </c>
      <c r="B12" s="134" t="s">
        <v>11</v>
      </c>
      <c r="C12" s="127">
        <v>2096.62</v>
      </c>
      <c r="D12" s="127">
        <v>2078</v>
      </c>
      <c r="E12" s="127">
        <v>2096.62</v>
      </c>
      <c r="F12" s="127">
        <v>2086</v>
      </c>
      <c r="G12" s="127">
        <v>2096.62</v>
      </c>
      <c r="H12" s="127">
        <v>2071</v>
      </c>
      <c r="I12" s="127">
        <f t="shared" si="1"/>
        <v>6289.86</v>
      </c>
      <c r="J12" s="128">
        <f t="shared" si="2"/>
        <v>-54.859999999999673</v>
      </c>
      <c r="K12" s="129" t="s">
        <v>2</v>
      </c>
      <c r="L12" s="129" t="s">
        <v>7</v>
      </c>
      <c r="M12" s="127">
        <f t="shared" si="0"/>
        <v>6235</v>
      </c>
      <c r="N12" s="130">
        <v>2096.62</v>
      </c>
      <c r="O12" s="131">
        <v>2068</v>
      </c>
      <c r="P12" s="132">
        <v>2184.59</v>
      </c>
      <c r="Q12" s="133">
        <v>2178</v>
      </c>
      <c r="R12" s="132">
        <v>2184.59</v>
      </c>
      <c r="S12" s="133">
        <v>2176</v>
      </c>
      <c r="T12" s="127">
        <f t="shared" si="3"/>
        <v>6465.8</v>
      </c>
      <c r="U12" s="127">
        <f t="shared" si="3"/>
        <v>6422</v>
      </c>
      <c r="V12" s="153">
        <f t="shared" si="4"/>
        <v>-43.800000000000182</v>
      </c>
      <c r="W12" s="132">
        <v>2184.59</v>
      </c>
      <c r="X12" s="132"/>
      <c r="Y12" s="132">
        <f t="shared" si="5"/>
        <v>2184.59</v>
      </c>
      <c r="Z12" s="133">
        <v>2184.59</v>
      </c>
      <c r="AA12" s="155">
        <v>2184.59</v>
      </c>
      <c r="AB12" s="132">
        <f t="shared" si="6"/>
        <v>6553.77</v>
      </c>
      <c r="AC12" s="132">
        <v>2184.59</v>
      </c>
      <c r="AD12" s="132">
        <v>2184.59</v>
      </c>
      <c r="AE12" s="132">
        <v>2184.59</v>
      </c>
      <c r="AF12" s="132">
        <f t="shared" si="7"/>
        <v>6553.77</v>
      </c>
      <c r="AG12" s="133">
        <f t="shared" si="8"/>
        <v>17476.72</v>
      </c>
      <c r="AH12" s="131">
        <f t="shared" si="9"/>
        <v>17432.920000000002</v>
      </c>
      <c r="AI12" s="131">
        <f t="shared" si="10"/>
        <v>17476.72</v>
      </c>
      <c r="AJ12" s="127">
        <f t="shared" si="11"/>
        <v>25764.54</v>
      </c>
    </row>
    <row r="13" spans="1:36" x14ac:dyDescent="0.25">
      <c r="A13" s="113">
        <v>7</v>
      </c>
      <c r="B13" s="135" t="s">
        <v>12</v>
      </c>
      <c r="C13" s="127">
        <v>3144.93</v>
      </c>
      <c r="D13" s="127">
        <v>3132</v>
      </c>
      <c r="E13" s="127">
        <v>3144.93</v>
      </c>
      <c r="F13" s="127">
        <v>3130</v>
      </c>
      <c r="G13" s="127">
        <v>3144.93</v>
      </c>
      <c r="H13" s="127">
        <v>3124</v>
      </c>
      <c r="I13" s="127">
        <f t="shared" si="1"/>
        <v>9434.7899999999991</v>
      </c>
      <c r="J13" s="128">
        <f t="shared" si="2"/>
        <v>-48.789999999999054</v>
      </c>
      <c r="K13" s="129" t="s">
        <v>13</v>
      </c>
      <c r="L13" s="129" t="s">
        <v>7</v>
      </c>
      <c r="M13" s="127">
        <f t="shared" si="0"/>
        <v>9386</v>
      </c>
      <c r="N13" s="130">
        <v>3144.93</v>
      </c>
      <c r="O13" s="131">
        <v>3140</v>
      </c>
      <c r="P13" s="132">
        <v>3276.88</v>
      </c>
      <c r="Q13" s="133">
        <v>3271</v>
      </c>
      <c r="R13" s="132">
        <v>3276.88</v>
      </c>
      <c r="S13" s="133">
        <v>3255</v>
      </c>
      <c r="T13" s="127">
        <f t="shared" si="3"/>
        <v>9698.6899999999987</v>
      </c>
      <c r="U13" s="127">
        <f t="shared" si="3"/>
        <v>9666</v>
      </c>
      <c r="V13" s="155">
        <f t="shared" si="4"/>
        <v>-32.68999999999869</v>
      </c>
      <c r="W13" s="132">
        <v>3276.88</v>
      </c>
      <c r="X13" s="132">
        <v>499.7</v>
      </c>
      <c r="Y13" s="132">
        <f t="shared" si="5"/>
        <v>3776.58</v>
      </c>
      <c r="Z13" s="133">
        <v>3276.88</v>
      </c>
      <c r="AA13" s="155">
        <v>3276.88</v>
      </c>
      <c r="AB13" s="132">
        <f t="shared" si="6"/>
        <v>10330.34</v>
      </c>
      <c r="AC13" s="132">
        <v>3276.88</v>
      </c>
      <c r="AD13" s="132">
        <v>3276.88</v>
      </c>
      <c r="AE13" s="132">
        <v>3276.88</v>
      </c>
      <c r="AF13" s="132">
        <f t="shared" si="7"/>
        <v>9830.64</v>
      </c>
      <c r="AG13" s="133">
        <f t="shared" si="8"/>
        <v>26215.040000000005</v>
      </c>
      <c r="AH13" s="131">
        <f t="shared" si="9"/>
        <v>26682.049999999996</v>
      </c>
      <c r="AI13" s="131">
        <f t="shared" si="10"/>
        <v>26215.040000000001</v>
      </c>
      <c r="AJ13" s="127">
        <f t="shared" si="11"/>
        <v>39212.979999999996</v>
      </c>
    </row>
    <row r="14" spans="1:36" x14ac:dyDescent="0.25">
      <c r="A14" s="113">
        <v>8</v>
      </c>
      <c r="B14" s="134" t="s">
        <v>14</v>
      </c>
      <c r="C14" s="127">
        <v>2096.62</v>
      </c>
      <c r="D14" s="127">
        <v>2095</v>
      </c>
      <c r="E14" s="127">
        <v>2096.62</v>
      </c>
      <c r="F14" s="127">
        <v>2094</v>
      </c>
      <c r="G14" s="127">
        <v>2096.62</v>
      </c>
      <c r="H14" s="127">
        <v>2089</v>
      </c>
      <c r="I14" s="127">
        <f t="shared" si="1"/>
        <v>6289.86</v>
      </c>
      <c r="J14" s="128">
        <f t="shared" si="2"/>
        <v>-11.859999999999673</v>
      </c>
      <c r="K14" s="129" t="s">
        <v>15</v>
      </c>
      <c r="L14" s="129" t="s">
        <v>3</v>
      </c>
      <c r="M14" s="127">
        <f t="shared" si="0"/>
        <v>6278</v>
      </c>
      <c r="N14" s="130">
        <v>2096.62</v>
      </c>
      <c r="O14" s="131">
        <v>1998</v>
      </c>
      <c r="P14" s="132">
        <v>2184.59</v>
      </c>
      <c r="Q14" s="133">
        <v>2148</v>
      </c>
      <c r="R14" s="132">
        <v>2184.59</v>
      </c>
      <c r="S14" s="133">
        <v>2173</v>
      </c>
      <c r="T14" s="127">
        <f t="shared" si="3"/>
        <v>6465.8</v>
      </c>
      <c r="U14" s="127">
        <f t="shared" si="3"/>
        <v>6319</v>
      </c>
      <c r="V14" s="153">
        <f t="shared" si="4"/>
        <v>-146.80000000000018</v>
      </c>
      <c r="W14" s="132">
        <v>2184.59</v>
      </c>
      <c r="X14" s="132"/>
      <c r="Y14" s="132">
        <f t="shared" si="5"/>
        <v>2184.59</v>
      </c>
      <c r="Z14" s="133">
        <v>2184.59</v>
      </c>
      <c r="AA14" s="155">
        <v>2184.59</v>
      </c>
      <c r="AB14" s="132">
        <f t="shared" si="6"/>
        <v>6553.77</v>
      </c>
      <c r="AC14" s="132">
        <v>2184.59</v>
      </c>
      <c r="AD14" s="132">
        <v>2184.59</v>
      </c>
      <c r="AE14" s="132">
        <v>2184.59</v>
      </c>
      <c r="AF14" s="132">
        <f t="shared" si="7"/>
        <v>6553.77</v>
      </c>
      <c r="AG14" s="133">
        <f t="shared" si="8"/>
        <v>17476.72</v>
      </c>
      <c r="AH14" s="131">
        <f t="shared" si="9"/>
        <v>17329.920000000002</v>
      </c>
      <c r="AI14" s="131">
        <f t="shared" si="10"/>
        <v>17476.72</v>
      </c>
      <c r="AJ14" s="127">
        <f t="shared" si="11"/>
        <v>25704.54</v>
      </c>
    </row>
    <row r="15" spans="1:36" x14ac:dyDescent="0.25">
      <c r="A15" s="113">
        <v>9</v>
      </c>
      <c r="B15" s="134" t="s">
        <v>16</v>
      </c>
      <c r="C15" s="127">
        <v>2620.77</v>
      </c>
      <c r="D15" s="127">
        <v>2609</v>
      </c>
      <c r="E15" s="127">
        <v>2620.77</v>
      </c>
      <c r="F15" s="127">
        <v>2618</v>
      </c>
      <c r="G15" s="127">
        <v>2620.77</v>
      </c>
      <c r="H15" s="127">
        <v>2611</v>
      </c>
      <c r="I15" s="127">
        <f t="shared" si="1"/>
        <v>7862.3099999999995</v>
      </c>
      <c r="J15" s="128">
        <f t="shared" si="2"/>
        <v>-24.309999999999491</v>
      </c>
      <c r="K15" s="129" t="s">
        <v>5</v>
      </c>
      <c r="L15" s="129" t="s">
        <v>7</v>
      </c>
      <c r="M15" s="127">
        <f t="shared" si="0"/>
        <v>7838</v>
      </c>
      <c r="N15" s="130">
        <v>2620.77</v>
      </c>
      <c r="O15" s="131">
        <v>2546</v>
      </c>
      <c r="P15" s="132">
        <v>2730.74</v>
      </c>
      <c r="Q15" s="133">
        <v>2709</v>
      </c>
      <c r="R15" s="132">
        <v>2730.74</v>
      </c>
      <c r="S15" s="133">
        <v>2617</v>
      </c>
      <c r="T15" s="127">
        <f t="shared" si="3"/>
        <v>8082.25</v>
      </c>
      <c r="U15" s="127">
        <f t="shared" si="3"/>
        <v>7872</v>
      </c>
      <c r="V15" s="153">
        <f t="shared" si="4"/>
        <v>-210.25</v>
      </c>
      <c r="W15" s="132">
        <v>2730.74</v>
      </c>
      <c r="X15" s="132"/>
      <c r="Y15" s="132">
        <f t="shared" si="5"/>
        <v>2730.74</v>
      </c>
      <c r="Z15" s="133">
        <v>2730.74</v>
      </c>
      <c r="AA15" s="155">
        <v>2730.74</v>
      </c>
      <c r="AB15" s="132">
        <f t="shared" si="6"/>
        <v>8192.2199999999993</v>
      </c>
      <c r="AC15" s="132">
        <v>2730.74</v>
      </c>
      <c r="AD15" s="132">
        <v>2730.74</v>
      </c>
      <c r="AE15" s="132">
        <v>2730.74</v>
      </c>
      <c r="AF15" s="132">
        <f t="shared" si="7"/>
        <v>8192.2199999999993</v>
      </c>
      <c r="AG15" s="133">
        <f t="shared" si="8"/>
        <v>21845.919999999998</v>
      </c>
      <c r="AH15" s="131">
        <f t="shared" si="9"/>
        <v>21635.670000000002</v>
      </c>
      <c r="AI15" s="131">
        <f t="shared" si="10"/>
        <v>21845.919999999998</v>
      </c>
      <c r="AJ15" s="127">
        <f t="shared" si="11"/>
        <v>32094.440000000002</v>
      </c>
    </row>
    <row r="16" spans="1:36" x14ac:dyDescent="0.25">
      <c r="A16" s="113"/>
      <c r="B16" s="135" t="s">
        <v>17</v>
      </c>
      <c r="C16" s="127">
        <v>2096.62</v>
      </c>
      <c r="D16" s="127">
        <v>2093</v>
      </c>
      <c r="E16" s="127">
        <v>2096.62</v>
      </c>
      <c r="F16" s="127">
        <v>2097</v>
      </c>
      <c r="G16" s="127">
        <v>2096.62</v>
      </c>
      <c r="H16" s="127">
        <v>2022</v>
      </c>
      <c r="I16" s="127">
        <f t="shared" si="1"/>
        <v>6289.86</v>
      </c>
      <c r="J16" s="128">
        <f t="shared" si="2"/>
        <v>-77.859999999999673</v>
      </c>
      <c r="K16" s="129" t="s">
        <v>2</v>
      </c>
      <c r="L16" s="129" t="s">
        <v>7</v>
      </c>
      <c r="M16" s="127">
        <f t="shared" si="0"/>
        <v>6212</v>
      </c>
      <c r="N16" s="130">
        <v>2096.62</v>
      </c>
      <c r="O16" s="131">
        <v>2096</v>
      </c>
      <c r="P16" s="132">
        <v>2184.59</v>
      </c>
      <c r="Q16" s="133">
        <v>2120</v>
      </c>
      <c r="R16" s="132">
        <v>2184.59</v>
      </c>
      <c r="S16" s="133">
        <v>2124</v>
      </c>
      <c r="T16" s="127">
        <f t="shared" si="3"/>
        <v>6465.8</v>
      </c>
      <c r="U16" s="127">
        <f t="shared" si="3"/>
        <v>6340</v>
      </c>
      <c r="V16" s="153">
        <f t="shared" si="4"/>
        <v>-125.80000000000018</v>
      </c>
      <c r="W16" s="132">
        <v>2184.59</v>
      </c>
      <c r="X16" s="132"/>
      <c r="Y16" s="132">
        <f t="shared" si="5"/>
        <v>2184.59</v>
      </c>
      <c r="Z16" s="133">
        <v>2184.59</v>
      </c>
      <c r="AA16" s="155">
        <v>2184.59</v>
      </c>
      <c r="AB16" s="132">
        <f t="shared" si="6"/>
        <v>6553.77</v>
      </c>
      <c r="AC16" s="132">
        <v>2184.59</v>
      </c>
      <c r="AD16" s="132">
        <v>2184.59</v>
      </c>
      <c r="AE16" s="132">
        <v>2184.59</v>
      </c>
      <c r="AF16" s="132">
        <f t="shared" si="7"/>
        <v>6553.77</v>
      </c>
      <c r="AG16" s="133">
        <f t="shared" si="8"/>
        <v>17476.72</v>
      </c>
      <c r="AH16" s="131">
        <f t="shared" si="9"/>
        <v>17350.920000000002</v>
      </c>
      <c r="AI16" s="131">
        <f t="shared" si="10"/>
        <v>17476.72</v>
      </c>
      <c r="AJ16" s="127">
        <f t="shared" si="11"/>
        <v>25659.54</v>
      </c>
    </row>
    <row r="17" spans="1:36" x14ac:dyDescent="0.25">
      <c r="A17" s="113">
        <v>10</v>
      </c>
      <c r="B17" s="134" t="s">
        <v>18</v>
      </c>
      <c r="C17" s="127">
        <v>2096.62</v>
      </c>
      <c r="D17" s="127">
        <v>2063.8000000000002</v>
      </c>
      <c r="E17" s="127">
        <v>2096.62</v>
      </c>
      <c r="F17" s="127">
        <v>2091.8000000000002</v>
      </c>
      <c r="G17" s="127">
        <v>2096.62</v>
      </c>
      <c r="H17" s="127">
        <v>1884.2</v>
      </c>
      <c r="I17" s="127">
        <f t="shared" si="1"/>
        <v>6289.86</v>
      </c>
      <c r="J17" s="128">
        <f t="shared" si="2"/>
        <v>-250.05999999999949</v>
      </c>
      <c r="K17" s="129" t="s">
        <v>2</v>
      </c>
      <c r="L17" s="129" t="s">
        <v>7</v>
      </c>
      <c r="M17" s="127">
        <f t="shared" si="0"/>
        <v>6039.8</v>
      </c>
      <c r="N17" s="130">
        <v>2096.62</v>
      </c>
      <c r="O17" s="131">
        <v>2079</v>
      </c>
      <c r="P17" s="132">
        <v>2184.59</v>
      </c>
      <c r="Q17" s="133">
        <v>2154.8000000000002</v>
      </c>
      <c r="R17" s="132">
        <v>2184.59</v>
      </c>
      <c r="S17" s="133">
        <v>2165.1999999999998</v>
      </c>
      <c r="T17" s="127">
        <f t="shared" si="3"/>
        <v>6465.8</v>
      </c>
      <c r="U17" s="127">
        <f t="shared" si="3"/>
        <v>6399</v>
      </c>
      <c r="V17" s="153">
        <f t="shared" si="4"/>
        <v>-66.800000000000182</v>
      </c>
      <c r="W17" s="132">
        <v>2184.59</v>
      </c>
      <c r="X17" s="132"/>
      <c r="Y17" s="132">
        <f t="shared" si="5"/>
        <v>2184.59</v>
      </c>
      <c r="Z17" s="133">
        <v>2184.59</v>
      </c>
      <c r="AA17" s="155">
        <v>2184.59</v>
      </c>
      <c r="AB17" s="132">
        <f t="shared" si="6"/>
        <v>6553.77</v>
      </c>
      <c r="AC17" s="132">
        <v>2184.59</v>
      </c>
      <c r="AD17" s="132">
        <v>2184.59</v>
      </c>
      <c r="AE17" s="132">
        <v>2184.59</v>
      </c>
      <c r="AF17" s="132">
        <f t="shared" si="7"/>
        <v>6553.77</v>
      </c>
      <c r="AG17" s="133">
        <f t="shared" si="8"/>
        <v>17476.72</v>
      </c>
      <c r="AH17" s="131">
        <f t="shared" si="9"/>
        <v>17409.920000000002</v>
      </c>
      <c r="AI17" s="131">
        <f t="shared" si="10"/>
        <v>17476.72</v>
      </c>
      <c r="AJ17" s="127">
        <f t="shared" si="11"/>
        <v>25546.34</v>
      </c>
    </row>
    <row r="18" spans="1:36" x14ac:dyDescent="0.25">
      <c r="A18" s="113">
        <v>11</v>
      </c>
      <c r="B18" s="134" t="s">
        <v>19</v>
      </c>
      <c r="C18" s="127">
        <v>1747.17</v>
      </c>
      <c r="D18" s="127">
        <v>1739</v>
      </c>
      <c r="E18" s="127">
        <v>1747.17</v>
      </c>
      <c r="F18" s="127">
        <v>1739</v>
      </c>
      <c r="G18" s="127">
        <v>1747.17</v>
      </c>
      <c r="H18" s="127">
        <v>1742</v>
      </c>
      <c r="I18" s="127">
        <f t="shared" si="1"/>
        <v>5241.51</v>
      </c>
      <c r="J18" s="128">
        <f t="shared" si="2"/>
        <v>-21.510000000000218</v>
      </c>
      <c r="K18" s="129" t="s">
        <v>5</v>
      </c>
      <c r="L18" s="129" t="s">
        <v>3</v>
      </c>
      <c r="M18" s="127">
        <f t="shared" si="0"/>
        <v>5220</v>
      </c>
      <c r="N18" s="130">
        <v>1747.17</v>
      </c>
      <c r="O18" s="131">
        <v>1747</v>
      </c>
      <c r="P18" s="132">
        <v>1820.49</v>
      </c>
      <c r="Q18" s="133">
        <v>1814</v>
      </c>
      <c r="R18" s="132">
        <v>1820.49</v>
      </c>
      <c r="S18" s="133">
        <v>1816</v>
      </c>
      <c r="T18" s="127">
        <f t="shared" si="3"/>
        <v>5388.15</v>
      </c>
      <c r="U18" s="127">
        <f t="shared" si="3"/>
        <v>5377</v>
      </c>
      <c r="V18" s="153">
        <f t="shared" si="4"/>
        <v>-11.149999999999636</v>
      </c>
      <c r="W18" s="132">
        <v>1820.49</v>
      </c>
      <c r="X18" s="132">
        <v>277.62</v>
      </c>
      <c r="Y18" s="132">
        <f t="shared" si="5"/>
        <v>2098.11</v>
      </c>
      <c r="Z18" s="133">
        <v>1820.49</v>
      </c>
      <c r="AA18" s="155">
        <v>1820.49</v>
      </c>
      <c r="AB18" s="132">
        <f t="shared" si="6"/>
        <v>5739.09</v>
      </c>
      <c r="AC18" s="132">
        <v>1820.49</v>
      </c>
      <c r="AD18" s="132">
        <v>1820.49</v>
      </c>
      <c r="AE18" s="132">
        <v>1820.49</v>
      </c>
      <c r="AF18" s="132">
        <f t="shared" si="7"/>
        <v>5461.47</v>
      </c>
      <c r="AG18" s="133">
        <f t="shared" si="8"/>
        <v>14563.92</v>
      </c>
      <c r="AH18" s="131">
        <f t="shared" si="9"/>
        <v>14830.390000000001</v>
      </c>
      <c r="AI18" s="131">
        <f t="shared" si="10"/>
        <v>14563.92</v>
      </c>
      <c r="AJ18" s="127">
        <f t="shared" si="11"/>
        <v>21797.56</v>
      </c>
    </row>
    <row r="19" spans="1:36" x14ac:dyDescent="0.25">
      <c r="A19" s="113">
        <v>12</v>
      </c>
      <c r="B19" s="134" t="s">
        <v>20</v>
      </c>
      <c r="C19" s="127">
        <v>2620.77</v>
      </c>
      <c r="D19" s="127">
        <v>2617.6</v>
      </c>
      <c r="E19" s="127">
        <v>2620.77</v>
      </c>
      <c r="F19" s="127">
        <v>2619.6</v>
      </c>
      <c r="G19" s="127">
        <v>2620.77</v>
      </c>
      <c r="H19" s="127">
        <v>2341.4</v>
      </c>
      <c r="I19" s="127">
        <f t="shared" si="1"/>
        <v>7862.3099999999995</v>
      </c>
      <c r="J19" s="128">
        <f t="shared" si="2"/>
        <v>-283.70999999999913</v>
      </c>
      <c r="K19" s="129" t="s">
        <v>5</v>
      </c>
      <c r="L19" s="129" t="s">
        <v>7</v>
      </c>
      <c r="M19" s="127">
        <f t="shared" si="0"/>
        <v>7578.6</v>
      </c>
      <c r="N19" s="130">
        <v>2620.77</v>
      </c>
      <c r="O19" s="131">
        <v>2605.1999999999998</v>
      </c>
      <c r="P19" s="132">
        <v>2730.74</v>
      </c>
      <c r="Q19" s="133">
        <v>2632</v>
      </c>
      <c r="R19" s="132">
        <v>2730.74</v>
      </c>
      <c r="S19" s="133">
        <v>2696.4</v>
      </c>
      <c r="T19" s="127">
        <f t="shared" si="3"/>
        <v>8082.25</v>
      </c>
      <c r="U19" s="127">
        <f t="shared" si="3"/>
        <v>7933.6</v>
      </c>
      <c r="V19" s="153">
        <f t="shared" si="4"/>
        <v>-148.64999999999964</v>
      </c>
      <c r="W19" s="132">
        <v>2730.74</v>
      </c>
      <c r="X19" s="132"/>
      <c r="Y19" s="132">
        <f t="shared" si="5"/>
        <v>2730.74</v>
      </c>
      <c r="Z19" s="133">
        <v>2730.74</v>
      </c>
      <c r="AA19" s="155">
        <v>2730.74</v>
      </c>
      <c r="AB19" s="132">
        <f t="shared" si="6"/>
        <v>8192.2199999999993</v>
      </c>
      <c r="AC19" s="132">
        <v>2730.74</v>
      </c>
      <c r="AD19" s="132">
        <v>2730.74</v>
      </c>
      <c r="AE19" s="132">
        <v>2730.74</v>
      </c>
      <c r="AF19" s="132">
        <f t="shared" si="7"/>
        <v>8192.2199999999993</v>
      </c>
      <c r="AG19" s="133">
        <f t="shared" si="8"/>
        <v>21845.919999999998</v>
      </c>
      <c r="AH19" s="131">
        <f t="shared" si="9"/>
        <v>21697.27</v>
      </c>
      <c r="AI19" s="131">
        <f t="shared" si="10"/>
        <v>21845.919999999998</v>
      </c>
      <c r="AJ19" s="127">
        <f t="shared" si="11"/>
        <v>31896.639999999999</v>
      </c>
    </row>
    <row r="20" spans="1:36" x14ac:dyDescent="0.25">
      <c r="A20" s="113">
        <v>13</v>
      </c>
      <c r="B20" s="136" t="s">
        <v>21</v>
      </c>
      <c r="C20" s="127">
        <v>2620.77</v>
      </c>
      <c r="D20" s="127">
        <v>2566.4</v>
      </c>
      <c r="E20" s="127">
        <v>2620.77</v>
      </c>
      <c r="F20" s="127">
        <v>2605.6</v>
      </c>
      <c r="G20" s="127">
        <v>2620.77</v>
      </c>
      <c r="H20" s="127">
        <v>2606.4</v>
      </c>
      <c r="I20" s="127">
        <f t="shared" si="1"/>
        <v>7862.3099999999995</v>
      </c>
      <c r="J20" s="128">
        <f t="shared" si="2"/>
        <v>-83.909999999999854</v>
      </c>
      <c r="K20" s="129" t="s">
        <v>5</v>
      </c>
      <c r="L20" s="129" t="s">
        <v>7</v>
      </c>
      <c r="M20" s="127">
        <f t="shared" si="0"/>
        <v>7778.4</v>
      </c>
      <c r="N20" s="130">
        <v>2620.77</v>
      </c>
      <c r="O20" s="131">
        <v>2607.4</v>
      </c>
      <c r="P20" s="132">
        <v>2730.74</v>
      </c>
      <c r="Q20" s="133">
        <v>2716.6</v>
      </c>
      <c r="R20" s="132">
        <v>2730.74</v>
      </c>
      <c r="S20" s="133">
        <v>2721</v>
      </c>
      <c r="T20" s="127">
        <f t="shared" si="3"/>
        <v>8082.25</v>
      </c>
      <c r="U20" s="127">
        <f t="shared" si="3"/>
        <v>8045</v>
      </c>
      <c r="V20" s="153">
        <f t="shared" si="4"/>
        <v>-37.25</v>
      </c>
      <c r="W20" s="132">
        <v>2730.74</v>
      </c>
      <c r="X20" s="132">
        <v>416.42</v>
      </c>
      <c r="Y20" s="132">
        <f t="shared" si="5"/>
        <v>3147.16</v>
      </c>
      <c r="Z20" s="133">
        <v>2730.74</v>
      </c>
      <c r="AA20" s="155">
        <v>2730.74</v>
      </c>
      <c r="AB20" s="132">
        <f t="shared" si="6"/>
        <v>8608.64</v>
      </c>
      <c r="AC20" s="132">
        <v>2730.74</v>
      </c>
      <c r="AD20" s="132">
        <v>2730.74</v>
      </c>
      <c r="AE20" s="132">
        <v>2730.74</v>
      </c>
      <c r="AF20" s="132">
        <f t="shared" si="7"/>
        <v>8192.2199999999993</v>
      </c>
      <c r="AG20" s="133">
        <f t="shared" si="8"/>
        <v>21845.919999999998</v>
      </c>
      <c r="AH20" s="131">
        <f t="shared" si="9"/>
        <v>22225.09</v>
      </c>
      <c r="AI20" s="131">
        <f t="shared" si="10"/>
        <v>21845.919999999998</v>
      </c>
      <c r="AJ20" s="127">
        <f t="shared" si="11"/>
        <v>32624.260000000002</v>
      </c>
    </row>
    <row r="21" spans="1:36" x14ac:dyDescent="0.25">
      <c r="A21" s="113">
        <v>14</v>
      </c>
      <c r="B21" s="136" t="s">
        <v>22</v>
      </c>
      <c r="C21" s="127">
        <v>2096.62</v>
      </c>
      <c r="D21" s="127">
        <v>2042</v>
      </c>
      <c r="E21" s="127">
        <v>2096.62</v>
      </c>
      <c r="F21" s="127">
        <v>2082</v>
      </c>
      <c r="G21" s="127">
        <v>2096.62</v>
      </c>
      <c r="H21" s="127">
        <v>2082</v>
      </c>
      <c r="I21" s="127">
        <f t="shared" si="1"/>
        <v>6289.86</v>
      </c>
      <c r="J21" s="128">
        <f t="shared" si="2"/>
        <v>-83.859999999999673</v>
      </c>
      <c r="K21" s="129"/>
      <c r="L21" s="129"/>
      <c r="M21" s="127">
        <f t="shared" si="0"/>
        <v>6206</v>
      </c>
      <c r="N21" s="130">
        <v>2096.62</v>
      </c>
      <c r="O21" s="131">
        <v>2096</v>
      </c>
      <c r="P21" s="113">
        <v>0</v>
      </c>
      <c r="Q21" s="137">
        <v>0</v>
      </c>
      <c r="R21" s="113">
        <v>0</v>
      </c>
      <c r="S21" s="137">
        <v>0</v>
      </c>
      <c r="T21" s="127">
        <f t="shared" si="3"/>
        <v>2096.62</v>
      </c>
      <c r="U21" s="127">
        <f t="shared" si="3"/>
        <v>2096</v>
      </c>
      <c r="V21" s="153">
        <f t="shared" si="4"/>
        <v>-0.61999999999989086</v>
      </c>
      <c r="W21" s="113">
        <v>0</v>
      </c>
      <c r="X21" s="113"/>
      <c r="Y21" s="132">
        <f t="shared" si="5"/>
        <v>0</v>
      </c>
      <c r="Z21" s="137">
        <v>0</v>
      </c>
      <c r="AA21" s="158">
        <v>0</v>
      </c>
      <c r="AB21" s="132">
        <f t="shared" si="6"/>
        <v>0</v>
      </c>
      <c r="AC21" s="113">
        <v>0</v>
      </c>
      <c r="AD21" s="113">
        <v>0</v>
      </c>
      <c r="AE21" s="113">
        <v>0</v>
      </c>
      <c r="AF21" s="132">
        <f t="shared" si="7"/>
        <v>0</v>
      </c>
      <c r="AG21" s="133">
        <f t="shared" si="8"/>
        <v>0</v>
      </c>
      <c r="AH21" s="131">
        <f t="shared" si="9"/>
        <v>-0.61999999999989086</v>
      </c>
      <c r="AI21" s="131">
        <f t="shared" si="10"/>
        <v>0</v>
      </c>
      <c r="AJ21" s="127">
        <f t="shared" si="11"/>
        <v>8302</v>
      </c>
    </row>
    <row r="22" spans="1:36" x14ac:dyDescent="0.25">
      <c r="A22" s="113"/>
      <c r="B22" s="136" t="s">
        <v>23</v>
      </c>
      <c r="C22" s="127">
        <v>2096.62</v>
      </c>
      <c r="D22" s="127">
        <v>2010</v>
      </c>
      <c r="E22" s="127">
        <v>2096.62</v>
      </c>
      <c r="F22" s="127">
        <v>2086</v>
      </c>
      <c r="G22" s="127">
        <v>2096.62</v>
      </c>
      <c r="H22" s="127">
        <v>2097</v>
      </c>
      <c r="I22" s="127">
        <f t="shared" si="1"/>
        <v>6289.86</v>
      </c>
      <c r="J22" s="128">
        <f t="shared" si="2"/>
        <v>-96.859999999999673</v>
      </c>
      <c r="K22" s="129"/>
      <c r="L22" s="129"/>
      <c r="M22" s="127">
        <f t="shared" si="0"/>
        <v>6193</v>
      </c>
      <c r="N22" s="130">
        <v>2096.62</v>
      </c>
      <c r="O22" s="131">
        <v>2090</v>
      </c>
      <c r="P22" s="113">
        <v>0</v>
      </c>
      <c r="Q22" s="137">
        <v>0</v>
      </c>
      <c r="R22" s="113">
        <v>0</v>
      </c>
      <c r="S22" s="137">
        <v>0</v>
      </c>
      <c r="T22" s="127">
        <f t="shared" si="3"/>
        <v>2096.62</v>
      </c>
      <c r="U22" s="127">
        <f t="shared" si="3"/>
        <v>2090</v>
      </c>
      <c r="V22" s="153">
        <f t="shared" si="4"/>
        <v>-6.6199999999998909</v>
      </c>
      <c r="W22" s="113">
        <v>0</v>
      </c>
      <c r="X22" s="113"/>
      <c r="Y22" s="132">
        <f t="shared" si="5"/>
        <v>0</v>
      </c>
      <c r="Z22" s="137">
        <v>0</v>
      </c>
      <c r="AA22" s="158">
        <v>0</v>
      </c>
      <c r="AB22" s="132">
        <f t="shared" si="6"/>
        <v>0</v>
      </c>
      <c r="AC22" s="113">
        <v>0</v>
      </c>
      <c r="AD22" s="113">
        <v>0</v>
      </c>
      <c r="AE22" s="113">
        <v>0</v>
      </c>
      <c r="AF22" s="132">
        <f t="shared" si="7"/>
        <v>0</v>
      </c>
      <c r="AG22" s="133">
        <f t="shared" si="8"/>
        <v>0</v>
      </c>
      <c r="AH22" s="131">
        <f t="shared" si="9"/>
        <v>-6.6199999999998909</v>
      </c>
      <c r="AI22" s="131">
        <f t="shared" si="10"/>
        <v>0</v>
      </c>
      <c r="AJ22" s="127">
        <f t="shared" si="11"/>
        <v>8283</v>
      </c>
    </row>
    <row r="23" spans="1:36" x14ac:dyDescent="0.25">
      <c r="A23" s="113">
        <v>15</v>
      </c>
      <c r="B23" s="135" t="s">
        <v>24</v>
      </c>
      <c r="C23" s="127">
        <v>2096.62</v>
      </c>
      <c r="D23" s="127">
        <v>2061</v>
      </c>
      <c r="E23" s="127">
        <v>2096.62</v>
      </c>
      <c r="F23" s="127">
        <v>2080</v>
      </c>
      <c r="G23" s="127">
        <v>2096.62</v>
      </c>
      <c r="H23" s="127">
        <v>2078</v>
      </c>
      <c r="I23" s="127">
        <f t="shared" si="1"/>
        <v>6289.86</v>
      </c>
      <c r="J23" s="128">
        <f t="shared" si="2"/>
        <v>-70.859999999999673</v>
      </c>
      <c r="K23" s="129" t="s">
        <v>2</v>
      </c>
      <c r="L23" s="129" t="s">
        <v>7</v>
      </c>
      <c r="M23" s="127">
        <f t="shared" si="0"/>
        <v>6219</v>
      </c>
      <c r="N23" s="130">
        <v>2096.62</v>
      </c>
      <c r="O23" s="131">
        <v>2086</v>
      </c>
      <c r="P23" s="132">
        <v>2184.59</v>
      </c>
      <c r="Q23" s="133">
        <v>2165</v>
      </c>
      <c r="R23" s="132">
        <v>2184.59</v>
      </c>
      <c r="S23" s="133">
        <v>2179</v>
      </c>
      <c r="T23" s="127">
        <f t="shared" si="3"/>
        <v>6465.8</v>
      </c>
      <c r="U23" s="127">
        <f t="shared" si="3"/>
        <v>6430</v>
      </c>
      <c r="V23" s="153">
        <f t="shared" si="4"/>
        <v>-35.800000000000182</v>
      </c>
      <c r="W23" s="132">
        <v>2184.59</v>
      </c>
      <c r="X23" s="132">
        <v>333.14</v>
      </c>
      <c r="Y23" s="132">
        <f t="shared" si="5"/>
        <v>2517.73</v>
      </c>
      <c r="Z23" s="133">
        <v>2184.59</v>
      </c>
      <c r="AA23" s="155">
        <v>2184.59</v>
      </c>
      <c r="AB23" s="132">
        <f t="shared" si="6"/>
        <v>6886.91</v>
      </c>
      <c r="AC23" s="132">
        <v>2184.59</v>
      </c>
      <c r="AD23" s="132">
        <v>2184.59</v>
      </c>
      <c r="AE23" s="132">
        <v>2184.59</v>
      </c>
      <c r="AF23" s="132">
        <f t="shared" si="7"/>
        <v>6553.77</v>
      </c>
      <c r="AG23" s="133">
        <f t="shared" si="8"/>
        <v>17476.72</v>
      </c>
      <c r="AH23" s="131">
        <f t="shared" si="9"/>
        <v>17774.060000000001</v>
      </c>
      <c r="AI23" s="131">
        <f t="shared" si="10"/>
        <v>17476.72</v>
      </c>
      <c r="AJ23" s="127">
        <f t="shared" si="11"/>
        <v>26089.68</v>
      </c>
    </row>
    <row r="24" spans="1:36" x14ac:dyDescent="0.25">
      <c r="A24" s="113">
        <v>16</v>
      </c>
      <c r="B24" s="135" t="s">
        <v>25</v>
      </c>
      <c r="C24" s="127">
        <v>2096.62</v>
      </c>
      <c r="D24" s="127">
        <v>2090</v>
      </c>
      <c r="E24" s="127">
        <v>2096.62</v>
      </c>
      <c r="F24" s="127">
        <v>2050</v>
      </c>
      <c r="G24" s="127">
        <v>2096.62</v>
      </c>
      <c r="H24" s="127">
        <v>1962</v>
      </c>
      <c r="I24" s="127">
        <f t="shared" si="1"/>
        <v>6289.86</v>
      </c>
      <c r="J24" s="128">
        <f t="shared" si="2"/>
        <v>-187.85999999999967</v>
      </c>
      <c r="K24" s="129" t="s">
        <v>2</v>
      </c>
      <c r="L24" s="129" t="s">
        <v>7</v>
      </c>
      <c r="M24" s="127">
        <f t="shared" si="0"/>
        <v>6102</v>
      </c>
      <c r="N24" s="130">
        <v>2096.62</v>
      </c>
      <c r="O24" s="131">
        <v>2082</v>
      </c>
      <c r="P24" s="132">
        <v>2184.59</v>
      </c>
      <c r="Q24" s="133">
        <v>2182</v>
      </c>
      <c r="R24" s="132">
        <v>2184.59</v>
      </c>
      <c r="S24" s="133">
        <v>2179</v>
      </c>
      <c r="T24" s="127">
        <f t="shared" si="3"/>
        <v>6465.8</v>
      </c>
      <c r="U24" s="127">
        <f t="shared" si="3"/>
        <v>6443</v>
      </c>
      <c r="V24" s="153">
        <f t="shared" si="4"/>
        <v>-22.800000000000182</v>
      </c>
      <c r="W24" s="132">
        <v>2184.59</v>
      </c>
      <c r="X24" s="132">
        <v>333.14</v>
      </c>
      <c r="Y24" s="132">
        <f t="shared" si="5"/>
        <v>2517.73</v>
      </c>
      <c r="Z24" s="133">
        <v>2184.59</v>
      </c>
      <c r="AA24" s="155">
        <v>2184.59</v>
      </c>
      <c r="AB24" s="132">
        <f t="shared" si="6"/>
        <v>6886.91</v>
      </c>
      <c r="AC24" s="132">
        <v>2184.59</v>
      </c>
      <c r="AD24" s="132">
        <v>2184.59</v>
      </c>
      <c r="AE24" s="132">
        <v>2184.59</v>
      </c>
      <c r="AF24" s="132">
        <f t="shared" si="7"/>
        <v>6553.77</v>
      </c>
      <c r="AG24" s="133">
        <f t="shared" si="8"/>
        <v>17476.72</v>
      </c>
      <c r="AH24" s="131">
        <f t="shared" si="9"/>
        <v>17787.060000000001</v>
      </c>
      <c r="AI24" s="131">
        <f t="shared" si="10"/>
        <v>17476.72</v>
      </c>
      <c r="AJ24" s="127">
        <f t="shared" si="11"/>
        <v>25985.68</v>
      </c>
    </row>
    <row r="25" spans="1:36" x14ac:dyDescent="0.25">
      <c r="A25" s="113">
        <v>17</v>
      </c>
      <c r="B25" s="135" t="s">
        <v>26</v>
      </c>
      <c r="C25" s="127">
        <v>1397.75</v>
      </c>
      <c r="D25" s="127">
        <v>1393.8</v>
      </c>
      <c r="E25" s="127">
        <v>1397.75</v>
      </c>
      <c r="F25" s="127">
        <v>1334.8</v>
      </c>
      <c r="G25" s="127">
        <v>1397.75</v>
      </c>
      <c r="H25" s="127">
        <v>1388.2</v>
      </c>
      <c r="I25" s="127">
        <f t="shared" si="1"/>
        <v>4193.25</v>
      </c>
      <c r="J25" s="128">
        <f t="shared" si="2"/>
        <v>-76.449999999999818</v>
      </c>
      <c r="K25" s="129" t="s">
        <v>2</v>
      </c>
      <c r="L25" s="129" t="s">
        <v>3</v>
      </c>
      <c r="M25" s="127">
        <f t="shared" si="0"/>
        <v>4116.8</v>
      </c>
      <c r="N25" s="130">
        <v>1397.75</v>
      </c>
      <c r="O25" s="131"/>
      <c r="P25" s="132">
        <v>1456.39</v>
      </c>
      <c r="Q25" s="133">
        <v>1427.4</v>
      </c>
      <c r="R25" s="132">
        <v>1456.39</v>
      </c>
      <c r="S25" s="133">
        <v>846</v>
      </c>
      <c r="T25" s="127">
        <f t="shared" si="3"/>
        <v>4310.5300000000007</v>
      </c>
      <c r="U25" s="127">
        <f t="shared" si="3"/>
        <v>2273.4</v>
      </c>
      <c r="V25" s="153">
        <f t="shared" si="4"/>
        <v>-2037.1300000000006</v>
      </c>
      <c r="W25" s="132">
        <v>1456.39</v>
      </c>
      <c r="X25" s="132"/>
      <c r="Y25" s="132">
        <f t="shared" si="5"/>
        <v>1456.39</v>
      </c>
      <c r="Z25" s="133">
        <v>1456.39</v>
      </c>
      <c r="AA25" s="155">
        <v>1456.39</v>
      </c>
      <c r="AB25" s="132">
        <f t="shared" si="6"/>
        <v>4369.17</v>
      </c>
      <c r="AC25" s="132">
        <v>1456.39</v>
      </c>
      <c r="AD25" s="132">
        <v>1456.39</v>
      </c>
      <c r="AE25" s="132">
        <v>1456.39</v>
      </c>
      <c r="AF25" s="132">
        <f t="shared" si="7"/>
        <v>4369.17</v>
      </c>
      <c r="AG25" s="133">
        <f t="shared" si="8"/>
        <v>11651.119999999999</v>
      </c>
      <c r="AH25" s="131">
        <f t="shared" si="9"/>
        <v>9613.9900000000016</v>
      </c>
      <c r="AI25" s="131">
        <f t="shared" si="10"/>
        <v>11651.12</v>
      </c>
      <c r="AJ25" s="127">
        <f t="shared" si="11"/>
        <v>15128.54</v>
      </c>
    </row>
    <row r="26" spans="1:36" x14ac:dyDescent="0.25">
      <c r="A26" s="113">
        <v>18</v>
      </c>
      <c r="B26" s="135" t="s">
        <v>27</v>
      </c>
      <c r="C26" s="127">
        <v>2096.62</v>
      </c>
      <c r="D26" s="127">
        <v>2044</v>
      </c>
      <c r="E26" s="127">
        <v>2096.62</v>
      </c>
      <c r="F26" s="127">
        <v>2081</v>
      </c>
      <c r="G26" s="127">
        <v>2096.62</v>
      </c>
      <c r="H26" s="127">
        <v>2068</v>
      </c>
      <c r="I26" s="127">
        <f t="shared" si="1"/>
        <v>6289.86</v>
      </c>
      <c r="J26" s="128">
        <f t="shared" si="2"/>
        <v>-96.859999999999673</v>
      </c>
      <c r="K26" s="129" t="s">
        <v>2</v>
      </c>
      <c r="L26" s="129" t="s">
        <v>7</v>
      </c>
      <c r="M26" s="127">
        <f t="shared" si="0"/>
        <v>6193</v>
      </c>
      <c r="N26" s="130">
        <v>2096.62</v>
      </c>
      <c r="O26" s="131">
        <v>2065</v>
      </c>
      <c r="P26" s="132">
        <v>2184.59</v>
      </c>
      <c r="Q26" s="133">
        <v>2182</v>
      </c>
      <c r="R26" s="132">
        <v>2184.59</v>
      </c>
      <c r="S26" s="133">
        <v>2184</v>
      </c>
      <c r="T26" s="127">
        <f t="shared" si="3"/>
        <v>6465.8</v>
      </c>
      <c r="U26" s="127">
        <f t="shared" si="3"/>
        <v>6431</v>
      </c>
      <c r="V26" s="153">
        <f t="shared" si="4"/>
        <v>-34.800000000000182</v>
      </c>
      <c r="W26" s="132">
        <v>2184.59</v>
      </c>
      <c r="X26" s="132">
        <v>333.14</v>
      </c>
      <c r="Y26" s="132">
        <f t="shared" si="5"/>
        <v>2517.73</v>
      </c>
      <c r="Z26" s="133">
        <v>2184.59</v>
      </c>
      <c r="AA26" s="155">
        <v>2184.59</v>
      </c>
      <c r="AB26" s="132">
        <f t="shared" si="6"/>
        <v>6886.91</v>
      </c>
      <c r="AC26" s="132">
        <v>2184.59</v>
      </c>
      <c r="AD26" s="132">
        <v>2184.59</v>
      </c>
      <c r="AE26" s="132">
        <v>2184.59</v>
      </c>
      <c r="AF26" s="132">
        <f t="shared" si="7"/>
        <v>6553.77</v>
      </c>
      <c r="AG26" s="133">
        <f t="shared" si="8"/>
        <v>17476.72</v>
      </c>
      <c r="AH26" s="131">
        <f t="shared" si="9"/>
        <v>17775.060000000001</v>
      </c>
      <c r="AI26" s="131">
        <f t="shared" si="10"/>
        <v>17476.72</v>
      </c>
      <c r="AJ26" s="127">
        <f t="shared" si="11"/>
        <v>26064.68</v>
      </c>
    </row>
    <row r="27" spans="1:36" x14ac:dyDescent="0.25">
      <c r="A27" s="113">
        <v>19</v>
      </c>
      <c r="B27" s="135" t="s">
        <v>28</v>
      </c>
      <c r="C27" s="127">
        <v>1397.75</v>
      </c>
      <c r="D27" s="127">
        <v>1311</v>
      </c>
      <c r="E27" s="127">
        <v>1397.75</v>
      </c>
      <c r="F27" s="127">
        <v>1363</v>
      </c>
      <c r="G27" s="127">
        <v>1397.75</v>
      </c>
      <c r="H27" s="127">
        <v>1333</v>
      </c>
      <c r="I27" s="127">
        <f t="shared" si="1"/>
        <v>4193.25</v>
      </c>
      <c r="J27" s="128">
        <f t="shared" si="2"/>
        <v>-186.25</v>
      </c>
      <c r="K27" s="129" t="s">
        <v>2</v>
      </c>
      <c r="L27" s="129" t="s">
        <v>3</v>
      </c>
      <c r="M27" s="127">
        <f t="shared" si="0"/>
        <v>4007</v>
      </c>
      <c r="N27" s="130">
        <v>1397.75</v>
      </c>
      <c r="O27" s="131">
        <v>1380</v>
      </c>
      <c r="P27" s="132">
        <v>1456.39</v>
      </c>
      <c r="Q27" s="133">
        <v>1433</v>
      </c>
      <c r="R27" s="132">
        <v>1456.39</v>
      </c>
      <c r="S27" s="133">
        <v>1437</v>
      </c>
      <c r="T27" s="127">
        <f t="shared" si="3"/>
        <v>4310.5300000000007</v>
      </c>
      <c r="U27" s="127">
        <f t="shared" si="3"/>
        <v>4250</v>
      </c>
      <c r="V27" s="153">
        <f t="shared" si="4"/>
        <v>-60.530000000000655</v>
      </c>
      <c r="W27" s="132">
        <v>1456.39</v>
      </c>
      <c r="X27" s="132"/>
      <c r="Y27" s="132">
        <f t="shared" si="5"/>
        <v>1456.39</v>
      </c>
      <c r="Z27" s="133">
        <v>1456.39</v>
      </c>
      <c r="AA27" s="155">
        <v>1456.39</v>
      </c>
      <c r="AB27" s="132">
        <f t="shared" si="6"/>
        <v>4369.17</v>
      </c>
      <c r="AC27" s="132">
        <v>1456.39</v>
      </c>
      <c r="AD27" s="132">
        <v>1456.39</v>
      </c>
      <c r="AE27" s="132">
        <v>1456.39</v>
      </c>
      <c r="AF27" s="132">
        <f t="shared" si="7"/>
        <v>4369.17</v>
      </c>
      <c r="AG27" s="133">
        <f t="shared" si="8"/>
        <v>11651.119999999999</v>
      </c>
      <c r="AH27" s="131">
        <f t="shared" si="9"/>
        <v>11590.59</v>
      </c>
      <c r="AI27" s="131">
        <f t="shared" si="10"/>
        <v>11651.12</v>
      </c>
      <c r="AJ27" s="127">
        <f t="shared" si="11"/>
        <v>16995.34</v>
      </c>
    </row>
    <row r="28" spans="1:36" ht="26.25" x14ac:dyDescent="0.25">
      <c r="A28" s="113">
        <v>20</v>
      </c>
      <c r="B28" s="135" t="s">
        <v>29</v>
      </c>
      <c r="C28" s="127">
        <v>2096.62</v>
      </c>
      <c r="D28" s="127">
        <v>2057</v>
      </c>
      <c r="E28" s="127">
        <v>2096.62</v>
      </c>
      <c r="F28" s="127">
        <v>2037.8</v>
      </c>
      <c r="G28" s="127">
        <v>2096.62</v>
      </c>
      <c r="H28" s="127">
        <v>2080</v>
      </c>
      <c r="I28" s="127">
        <f t="shared" si="1"/>
        <v>6289.86</v>
      </c>
      <c r="J28" s="128">
        <f t="shared" si="2"/>
        <v>-115.05999999999949</v>
      </c>
      <c r="K28" s="129" t="s">
        <v>2</v>
      </c>
      <c r="L28" s="129" t="s">
        <v>7</v>
      </c>
      <c r="M28" s="127">
        <f t="shared" si="0"/>
        <v>6174.8</v>
      </c>
      <c r="N28" s="130">
        <v>2096.62</v>
      </c>
      <c r="O28" s="131">
        <v>1950</v>
      </c>
      <c r="P28" s="132">
        <v>2184.59</v>
      </c>
      <c r="Q28" s="133">
        <v>2142</v>
      </c>
      <c r="R28" s="132">
        <v>2184.59</v>
      </c>
      <c r="S28" s="133">
        <v>2178</v>
      </c>
      <c r="T28" s="127">
        <f t="shared" si="3"/>
        <v>6465.8</v>
      </c>
      <c r="U28" s="127">
        <f t="shared" si="3"/>
        <v>6270</v>
      </c>
      <c r="V28" s="153">
        <f t="shared" si="4"/>
        <v>-195.80000000000018</v>
      </c>
      <c r="W28" s="132">
        <v>2184.59</v>
      </c>
      <c r="X28" s="132"/>
      <c r="Y28" s="132">
        <f t="shared" si="5"/>
        <v>2184.59</v>
      </c>
      <c r="Z28" s="133">
        <v>2184.59</v>
      </c>
      <c r="AA28" s="155">
        <v>2184.59</v>
      </c>
      <c r="AB28" s="132">
        <f t="shared" si="6"/>
        <v>6553.77</v>
      </c>
      <c r="AC28" s="132">
        <v>2184.59</v>
      </c>
      <c r="AD28" s="132">
        <v>2184.59</v>
      </c>
      <c r="AE28" s="132">
        <v>2184.59</v>
      </c>
      <c r="AF28" s="132">
        <f t="shared" si="7"/>
        <v>6553.77</v>
      </c>
      <c r="AG28" s="133">
        <f t="shared" si="8"/>
        <v>17476.72</v>
      </c>
      <c r="AH28" s="131">
        <f t="shared" si="9"/>
        <v>17280.920000000002</v>
      </c>
      <c r="AI28" s="131">
        <f t="shared" si="10"/>
        <v>17476.72</v>
      </c>
      <c r="AJ28" s="127">
        <f t="shared" si="11"/>
        <v>25552.34</v>
      </c>
    </row>
    <row r="29" spans="1:36" ht="26.25" x14ac:dyDescent="0.25">
      <c r="A29" s="113"/>
      <c r="B29" s="135" t="s">
        <v>30</v>
      </c>
      <c r="C29" s="127">
        <v>2096.62</v>
      </c>
      <c r="D29" s="127">
        <v>2038</v>
      </c>
      <c r="E29" s="127">
        <v>2096.62</v>
      </c>
      <c r="F29" s="127">
        <v>2090</v>
      </c>
      <c r="G29" s="127">
        <v>2096.62</v>
      </c>
      <c r="H29" s="127">
        <v>2092</v>
      </c>
      <c r="I29" s="127">
        <f t="shared" si="1"/>
        <v>6289.86</v>
      </c>
      <c r="J29" s="128">
        <f t="shared" si="2"/>
        <v>-69.859999999999673</v>
      </c>
      <c r="K29" s="129" t="s">
        <v>2</v>
      </c>
      <c r="L29" s="129" t="s">
        <v>7</v>
      </c>
      <c r="M29" s="127">
        <f t="shared" si="0"/>
        <v>6220</v>
      </c>
      <c r="N29" s="130">
        <v>2096.62</v>
      </c>
      <c r="O29" s="131">
        <v>1959</v>
      </c>
      <c r="P29" s="132">
        <v>2184.59</v>
      </c>
      <c r="Q29" s="133">
        <v>2178</v>
      </c>
      <c r="R29" s="132">
        <v>2184.59</v>
      </c>
      <c r="S29" s="133">
        <v>2147</v>
      </c>
      <c r="T29" s="127">
        <f t="shared" si="3"/>
        <v>6465.8</v>
      </c>
      <c r="U29" s="127">
        <f t="shared" si="3"/>
        <v>6284</v>
      </c>
      <c r="V29" s="153">
        <f t="shared" si="4"/>
        <v>-181.80000000000018</v>
      </c>
      <c r="W29" s="132">
        <v>2184.59</v>
      </c>
      <c r="X29" s="132"/>
      <c r="Y29" s="132">
        <f t="shared" si="5"/>
        <v>2184.59</v>
      </c>
      <c r="Z29" s="133">
        <v>2184.59</v>
      </c>
      <c r="AA29" s="155">
        <v>2184.59</v>
      </c>
      <c r="AB29" s="132">
        <f t="shared" si="6"/>
        <v>6553.77</v>
      </c>
      <c r="AC29" s="132">
        <v>2184.59</v>
      </c>
      <c r="AD29" s="132">
        <v>2184.59</v>
      </c>
      <c r="AE29" s="132">
        <v>2184.59</v>
      </c>
      <c r="AF29" s="132">
        <f t="shared" si="7"/>
        <v>6553.77</v>
      </c>
      <c r="AG29" s="133">
        <f t="shared" si="8"/>
        <v>17476.72</v>
      </c>
      <c r="AH29" s="131">
        <f t="shared" si="9"/>
        <v>17294.920000000002</v>
      </c>
      <c r="AI29" s="131">
        <f t="shared" si="10"/>
        <v>17476.72</v>
      </c>
      <c r="AJ29" s="127">
        <f t="shared" si="11"/>
        <v>25611.54</v>
      </c>
    </row>
    <row r="30" spans="1:36" ht="26.25" x14ac:dyDescent="0.25">
      <c r="A30" s="113"/>
      <c r="B30" s="138" t="s">
        <v>106</v>
      </c>
      <c r="C30" s="127">
        <v>2096.62</v>
      </c>
      <c r="D30" s="127">
        <v>2083</v>
      </c>
      <c r="E30" s="127">
        <v>2096.62</v>
      </c>
      <c r="F30" s="127">
        <v>2018</v>
      </c>
      <c r="G30" s="127">
        <v>2096.62</v>
      </c>
      <c r="H30" s="127">
        <v>2093</v>
      </c>
      <c r="I30" s="127">
        <f t="shared" si="1"/>
        <v>6289.86</v>
      </c>
      <c r="J30" s="128">
        <f t="shared" si="2"/>
        <v>-95.859999999999673</v>
      </c>
      <c r="K30" s="129" t="s">
        <v>2</v>
      </c>
      <c r="L30" s="129" t="s">
        <v>7</v>
      </c>
      <c r="M30" s="127">
        <f t="shared" si="0"/>
        <v>6194</v>
      </c>
      <c r="N30" s="130">
        <v>2096.62</v>
      </c>
      <c r="O30" s="131">
        <v>1969</v>
      </c>
      <c r="P30" s="132">
        <v>2184.59</v>
      </c>
      <c r="Q30" s="133">
        <v>2049</v>
      </c>
      <c r="R30" s="132">
        <v>2184.59</v>
      </c>
      <c r="S30" s="133">
        <v>2178</v>
      </c>
      <c r="T30" s="127">
        <f t="shared" si="3"/>
        <v>6465.8</v>
      </c>
      <c r="U30" s="127">
        <f t="shared" si="3"/>
        <v>6196</v>
      </c>
      <c r="V30" s="153">
        <f t="shared" si="4"/>
        <v>-269.80000000000018</v>
      </c>
      <c r="W30" s="132">
        <v>2184.59</v>
      </c>
      <c r="X30" s="132"/>
      <c r="Y30" s="132">
        <f t="shared" si="5"/>
        <v>2184.59</v>
      </c>
      <c r="Z30" s="133">
        <v>2184.59</v>
      </c>
      <c r="AA30" s="155">
        <v>2184.59</v>
      </c>
      <c r="AB30" s="132">
        <f t="shared" si="6"/>
        <v>6553.77</v>
      </c>
      <c r="AC30" s="132">
        <v>2184.59</v>
      </c>
      <c r="AD30" s="132">
        <v>2184.59</v>
      </c>
      <c r="AE30" s="132">
        <v>2184.59</v>
      </c>
      <c r="AF30" s="132">
        <f t="shared" si="7"/>
        <v>6553.77</v>
      </c>
      <c r="AG30" s="133">
        <f t="shared" si="8"/>
        <v>17476.72</v>
      </c>
      <c r="AH30" s="131">
        <f t="shared" si="9"/>
        <v>17206.920000000002</v>
      </c>
      <c r="AI30" s="131">
        <f t="shared" si="10"/>
        <v>17476.72</v>
      </c>
      <c r="AJ30" s="127">
        <f t="shared" si="11"/>
        <v>25497.54</v>
      </c>
    </row>
    <row r="31" spans="1:36" x14ac:dyDescent="0.25">
      <c r="A31" s="113">
        <v>21</v>
      </c>
      <c r="B31" s="135" t="s">
        <v>32</v>
      </c>
      <c r="C31" s="127">
        <v>2096.62</v>
      </c>
      <c r="D31" s="127">
        <v>2094</v>
      </c>
      <c r="E31" s="127">
        <v>2096.62</v>
      </c>
      <c r="F31" s="127">
        <v>2094</v>
      </c>
      <c r="G31" s="127">
        <v>2096.62</v>
      </c>
      <c r="H31" s="127">
        <v>2072</v>
      </c>
      <c r="I31" s="127">
        <f t="shared" si="1"/>
        <v>6289.86</v>
      </c>
      <c r="J31" s="128">
        <f t="shared" si="2"/>
        <v>-29.859999999999673</v>
      </c>
      <c r="K31" s="129" t="s">
        <v>2</v>
      </c>
      <c r="L31" s="129" t="s">
        <v>7</v>
      </c>
      <c r="M31" s="127">
        <f t="shared" si="0"/>
        <v>6260</v>
      </c>
      <c r="N31" s="130">
        <v>2096.62</v>
      </c>
      <c r="O31" s="131">
        <v>2090</v>
      </c>
      <c r="P31" s="132">
        <v>2184.59</v>
      </c>
      <c r="Q31" s="133">
        <v>2182</v>
      </c>
      <c r="R31" s="132">
        <v>2184.59</v>
      </c>
      <c r="S31" s="133">
        <v>2051</v>
      </c>
      <c r="T31" s="127">
        <f t="shared" si="3"/>
        <v>6465.8</v>
      </c>
      <c r="U31" s="127">
        <f t="shared" si="3"/>
        <v>6323</v>
      </c>
      <c r="V31" s="153">
        <f t="shared" si="4"/>
        <v>-142.80000000000018</v>
      </c>
      <c r="W31" s="132">
        <v>2184.59</v>
      </c>
      <c r="X31" s="132"/>
      <c r="Y31" s="132">
        <f t="shared" si="5"/>
        <v>2184.59</v>
      </c>
      <c r="Z31" s="133">
        <v>2184.59</v>
      </c>
      <c r="AA31" s="155">
        <v>2184.59</v>
      </c>
      <c r="AB31" s="132">
        <f t="shared" si="6"/>
        <v>6553.77</v>
      </c>
      <c r="AC31" s="132">
        <v>2184.59</v>
      </c>
      <c r="AD31" s="132">
        <v>2184.59</v>
      </c>
      <c r="AE31" s="132">
        <v>2184.59</v>
      </c>
      <c r="AF31" s="132">
        <f t="shared" si="7"/>
        <v>6553.77</v>
      </c>
      <c r="AG31" s="133">
        <f t="shared" si="8"/>
        <v>17476.72</v>
      </c>
      <c r="AH31" s="131">
        <f t="shared" si="9"/>
        <v>17333.920000000002</v>
      </c>
      <c r="AI31" s="131">
        <f t="shared" si="10"/>
        <v>17476.72</v>
      </c>
      <c r="AJ31" s="127">
        <f t="shared" si="11"/>
        <v>25690.54</v>
      </c>
    </row>
    <row r="32" spans="1:36" x14ac:dyDescent="0.25">
      <c r="A32" s="113"/>
      <c r="B32" s="135" t="s">
        <v>33</v>
      </c>
      <c r="C32" s="127">
        <v>2620.77</v>
      </c>
      <c r="D32" s="127">
        <v>2619</v>
      </c>
      <c r="E32" s="127">
        <v>2620.77</v>
      </c>
      <c r="F32" s="127">
        <v>2613</v>
      </c>
      <c r="G32" s="127">
        <v>2620.77</v>
      </c>
      <c r="H32" s="127">
        <v>2620</v>
      </c>
      <c r="I32" s="127">
        <f t="shared" si="1"/>
        <v>7862.3099999999995</v>
      </c>
      <c r="J32" s="128">
        <f t="shared" si="2"/>
        <v>-10.309999999999491</v>
      </c>
      <c r="K32" s="129" t="s">
        <v>5</v>
      </c>
      <c r="L32" s="129" t="s">
        <v>7</v>
      </c>
      <c r="M32" s="127">
        <f t="shared" si="0"/>
        <v>7852</v>
      </c>
      <c r="N32" s="130">
        <v>2620.77</v>
      </c>
      <c r="O32" s="131">
        <v>2620</v>
      </c>
      <c r="P32" s="132">
        <v>2730.74</v>
      </c>
      <c r="Q32" s="133">
        <v>2729</v>
      </c>
      <c r="R32" s="132">
        <v>2730.74</v>
      </c>
      <c r="S32" s="133">
        <v>2729</v>
      </c>
      <c r="T32" s="127">
        <f t="shared" si="3"/>
        <v>8082.25</v>
      </c>
      <c r="U32" s="127">
        <f t="shared" si="3"/>
        <v>8078</v>
      </c>
      <c r="V32" s="153">
        <f t="shared" si="4"/>
        <v>-4.25</v>
      </c>
      <c r="W32" s="132">
        <v>2730.74</v>
      </c>
      <c r="X32" s="132">
        <v>333.14</v>
      </c>
      <c r="Y32" s="132">
        <f t="shared" si="5"/>
        <v>3063.8799999999997</v>
      </c>
      <c r="Z32" s="133">
        <v>2730.74</v>
      </c>
      <c r="AA32" s="155">
        <v>2730.74</v>
      </c>
      <c r="AB32" s="132">
        <f t="shared" si="6"/>
        <v>8525.3599999999988</v>
      </c>
      <c r="AC32" s="132">
        <v>2730.74</v>
      </c>
      <c r="AD32" s="132">
        <v>2730.74</v>
      </c>
      <c r="AE32" s="132">
        <v>2730.74</v>
      </c>
      <c r="AF32" s="132">
        <f t="shared" si="7"/>
        <v>8192.2199999999993</v>
      </c>
      <c r="AG32" s="133">
        <f t="shared" si="8"/>
        <v>21845.919999999998</v>
      </c>
      <c r="AH32" s="131">
        <f t="shared" si="9"/>
        <v>22174.81</v>
      </c>
      <c r="AI32" s="131">
        <f t="shared" si="10"/>
        <v>21845.919999999998</v>
      </c>
      <c r="AJ32" s="127">
        <f t="shared" si="11"/>
        <v>32647.58</v>
      </c>
    </row>
    <row r="33" spans="1:36" ht="26.25" x14ac:dyDescent="0.25">
      <c r="A33" s="113"/>
      <c r="B33" s="135" t="s">
        <v>78</v>
      </c>
      <c r="C33" s="127"/>
      <c r="D33" s="127"/>
      <c r="E33" s="127"/>
      <c r="F33" s="127"/>
      <c r="G33" s="127"/>
      <c r="H33" s="127"/>
      <c r="I33" s="127"/>
      <c r="J33" s="128"/>
      <c r="K33" s="129" t="s">
        <v>2</v>
      </c>
      <c r="L33" s="129" t="s">
        <v>7</v>
      </c>
      <c r="M33" s="127">
        <v>0</v>
      </c>
      <c r="N33" s="130">
        <v>0</v>
      </c>
      <c r="O33" s="131">
        <v>0</v>
      </c>
      <c r="P33" s="132">
        <v>2184.59</v>
      </c>
      <c r="Q33" s="133">
        <v>2184</v>
      </c>
      <c r="R33" s="132">
        <v>2184.59</v>
      </c>
      <c r="S33" s="133">
        <v>2183</v>
      </c>
      <c r="T33" s="127">
        <f t="shared" si="3"/>
        <v>4369.18</v>
      </c>
      <c r="U33" s="127">
        <f t="shared" si="3"/>
        <v>4367</v>
      </c>
      <c r="V33" s="153">
        <f t="shared" si="4"/>
        <v>-2.180000000000291</v>
      </c>
      <c r="W33" s="132">
        <v>2184.59</v>
      </c>
      <c r="X33" s="132">
        <v>416.42</v>
      </c>
      <c r="Y33" s="132">
        <f t="shared" si="5"/>
        <v>2601.0100000000002</v>
      </c>
      <c r="Z33" s="133">
        <v>2184.59</v>
      </c>
      <c r="AA33" s="155">
        <v>2184.59</v>
      </c>
      <c r="AB33" s="132">
        <f t="shared" si="6"/>
        <v>6970.1900000000005</v>
      </c>
      <c r="AC33" s="132">
        <v>2184.59</v>
      </c>
      <c r="AD33" s="132">
        <v>2184.59</v>
      </c>
      <c r="AE33" s="132">
        <v>2184.59</v>
      </c>
      <c r="AF33" s="132">
        <f t="shared" si="7"/>
        <v>6553.77</v>
      </c>
      <c r="AG33" s="133">
        <f t="shared" si="8"/>
        <v>17476.72</v>
      </c>
      <c r="AH33" s="131">
        <f t="shared" si="9"/>
        <v>17890.96</v>
      </c>
      <c r="AI33" s="131">
        <f t="shared" si="10"/>
        <v>17476.72</v>
      </c>
      <c r="AJ33" s="127">
        <f t="shared" si="11"/>
        <v>17890.96</v>
      </c>
    </row>
    <row r="34" spans="1:36" x14ac:dyDescent="0.25">
      <c r="A34" s="113">
        <v>22</v>
      </c>
      <c r="B34" s="135" t="s">
        <v>34</v>
      </c>
      <c r="C34" s="127">
        <v>2096.62</v>
      </c>
      <c r="D34" s="127">
        <v>2096</v>
      </c>
      <c r="E34" s="127">
        <v>2096.62</v>
      </c>
      <c r="F34" s="127">
        <v>2096</v>
      </c>
      <c r="G34" s="127">
        <v>2096.62</v>
      </c>
      <c r="H34" s="127">
        <v>2094</v>
      </c>
      <c r="I34" s="127">
        <f t="shared" si="1"/>
        <v>6289.86</v>
      </c>
      <c r="J34" s="128">
        <f t="shared" si="2"/>
        <v>-3.8599999999996726</v>
      </c>
      <c r="K34" s="129" t="s">
        <v>2</v>
      </c>
      <c r="L34" s="129" t="s">
        <v>7</v>
      </c>
      <c r="M34" s="127">
        <f t="shared" ref="M34:M39" si="12">D34+F34+H34</f>
        <v>6286</v>
      </c>
      <c r="N34" s="130">
        <v>2096.62</v>
      </c>
      <c r="O34" s="131">
        <v>2083</v>
      </c>
      <c r="P34" s="132">
        <v>2184.59</v>
      </c>
      <c r="Q34" s="133">
        <v>2165</v>
      </c>
      <c r="R34" s="132">
        <v>2184.59</v>
      </c>
      <c r="S34" s="133">
        <v>2168</v>
      </c>
      <c r="T34" s="127">
        <f t="shared" si="3"/>
        <v>6465.8</v>
      </c>
      <c r="U34" s="127">
        <f t="shared" si="3"/>
        <v>6416</v>
      </c>
      <c r="V34" s="153">
        <f t="shared" si="4"/>
        <v>-49.800000000000182</v>
      </c>
      <c r="W34" s="132">
        <v>2184.59</v>
      </c>
      <c r="X34" s="132"/>
      <c r="Y34" s="132">
        <f t="shared" si="5"/>
        <v>2184.59</v>
      </c>
      <c r="Z34" s="133">
        <v>2184.59</v>
      </c>
      <c r="AA34" s="155">
        <v>2184.59</v>
      </c>
      <c r="AB34" s="132">
        <f t="shared" si="6"/>
        <v>6553.77</v>
      </c>
      <c r="AC34" s="132">
        <v>2184.59</v>
      </c>
      <c r="AD34" s="132">
        <v>2184.59</v>
      </c>
      <c r="AE34" s="132">
        <v>2184.59</v>
      </c>
      <c r="AF34" s="132">
        <f t="shared" si="7"/>
        <v>6553.77</v>
      </c>
      <c r="AG34" s="133">
        <f t="shared" si="8"/>
        <v>17476.72</v>
      </c>
      <c r="AH34" s="131">
        <f t="shared" si="9"/>
        <v>17426.920000000002</v>
      </c>
      <c r="AI34" s="131">
        <f t="shared" si="10"/>
        <v>17476.72</v>
      </c>
      <c r="AJ34" s="127">
        <f t="shared" si="11"/>
        <v>25809.54</v>
      </c>
    </row>
    <row r="35" spans="1:36" x14ac:dyDescent="0.25">
      <c r="A35" s="113">
        <v>23</v>
      </c>
      <c r="B35" s="135" t="s">
        <v>35</v>
      </c>
      <c r="C35" s="127">
        <v>2620.77</v>
      </c>
      <c r="D35" s="127">
        <v>2604</v>
      </c>
      <c r="E35" s="127">
        <v>2620.77</v>
      </c>
      <c r="F35" s="127">
        <v>2610</v>
      </c>
      <c r="G35" s="127">
        <v>2620.77</v>
      </c>
      <c r="H35" s="127">
        <v>2615</v>
      </c>
      <c r="I35" s="127">
        <f t="shared" si="1"/>
        <v>7862.3099999999995</v>
      </c>
      <c r="J35" s="128">
        <f t="shared" si="2"/>
        <v>-33.309999999999491</v>
      </c>
      <c r="K35" s="129" t="s">
        <v>5</v>
      </c>
      <c r="L35" s="129" t="s">
        <v>7</v>
      </c>
      <c r="M35" s="127">
        <f t="shared" si="12"/>
        <v>7829</v>
      </c>
      <c r="N35" s="130">
        <v>2620.77</v>
      </c>
      <c r="O35" s="131">
        <v>2605</v>
      </c>
      <c r="P35" s="132">
        <v>2730.74</v>
      </c>
      <c r="Q35" s="133">
        <v>2700</v>
      </c>
      <c r="R35" s="132">
        <v>2730.74</v>
      </c>
      <c r="S35" s="133">
        <v>2700</v>
      </c>
      <c r="T35" s="127">
        <f t="shared" si="3"/>
        <v>8082.25</v>
      </c>
      <c r="U35" s="127">
        <f t="shared" si="3"/>
        <v>8005</v>
      </c>
      <c r="V35" s="153">
        <f t="shared" si="4"/>
        <v>-77.25</v>
      </c>
      <c r="W35" s="132">
        <v>2730.74</v>
      </c>
      <c r="X35" s="132"/>
      <c r="Y35" s="132">
        <f t="shared" si="5"/>
        <v>2730.74</v>
      </c>
      <c r="Z35" s="133">
        <v>2730.74</v>
      </c>
      <c r="AA35" s="155">
        <v>2730.74</v>
      </c>
      <c r="AB35" s="132">
        <f t="shared" si="6"/>
        <v>8192.2199999999993</v>
      </c>
      <c r="AC35" s="132">
        <v>2730.74</v>
      </c>
      <c r="AD35" s="132">
        <v>2730.74</v>
      </c>
      <c r="AE35" s="132">
        <v>2730.74</v>
      </c>
      <c r="AF35" s="132">
        <f t="shared" si="7"/>
        <v>8192.2199999999993</v>
      </c>
      <c r="AG35" s="133">
        <f t="shared" si="8"/>
        <v>21845.919999999998</v>
      </c>
      <c r="AH35" s="131">
        <f t="shared" si="9"/>
        <v>21768.670000000002</v>
      </c>
      <c r="AI35" s="131">
        <f t="shared" si="10"/>
        <v>21845.919999999998</v>
      </c>
      <c r="AJ35" s="127">
        <f t="shared" si="11"/>
        <v>32218.440000000002</v>
      </c>
    </row>
    <row r="36" spans="1:36" x14ac:dyDescent="0.25">
      <c r="A36" s="113">
        <v>24</v>
      </c>
      <c r="B36" s="135" t="s">
        <v>36</v>
      </c>
      <c r="C36" s="127">
        <v>2096.62</v>
      </c>
      <c r="D36" s="127">
        <v>2082</v>
      </c>
      <c r="E36" s="127">
        <v>2096.62</v>
      </c>
      <c r="F36" s="127">
        <v>2094</v>
      </c>
      <c r="G36" s="127">
        <v>2096.62</v>
      </c>
      <c r="H36" s="127">
        <v>2081.1999999999998</v>
      </c>
      <c r="I36" s="127">
        <f t="shared" si="1"/>
        <v>6289.86</v>
      </c>
      <c r="J36" s="128">
        <f t="shared" si="2"/>
        <v>-32.659999999999854</v>
      </c>
      <c r="K36" s="129" t="s">
        <v>2</v>
      </c>
      <c r="L36" s="129" t="s">
        <v>7</v>
      </c>
      <c r="M36" s="127">
        <f t="shared" si="12"/>
        <v>6257.2</v>
      </c>
      <c r="N36" s="130">
        <v>2096.62</v>
      </c>
      <c r="O36" s="131">
        <v>2080.8000000000002</v>
      </c>
      <c r="P36" s="132">
        <v>2184.59</v>
      </c>
      <c r="Q36" s="133">
        <v>2179.8000000000002</v>
      </c>
      <c r="R36" s="132">
        <v>2184.59</v>
      </c>
      <c r="S36" s="133">
        <v>2177</v>
      </c>
      <c r="T36" s="127">
        <f t="shared" si="3"/>
        <v>6465.8</v>
      </c>
      <c r="U36" s="127">
        <f t="shared" si="3"/>
        <v>6437.6</v>
      </c>
      <c r="V36" s="153">
        <f t="shared" si="4"/>
        <v>-28.199999999999818</v>
      </c>
      <c r="W36" s="132">
        <v>2184.59</v>
      </c>
      <c r="X36" s="132">
        <v>333.14</v>
      </c>
      <c r="Y36" s="132">
        <f t="shared" si="5"/>
        <v>2517.73</v>
      </c>
      <c r="Z36" s="133">
        <v>2184.59</v>
      </c>
      <c r="AA36" s="155">
        <v>2184.59</v>
      </c>
      <c r="AB36" s="132">
        <f t="shared" si="6"/>
        <v>6886.91</v>
      </c>
      <c r="AC36" s="132">
        <v>2184.59</v>
      </c>
      <c r="AD36" s="132">
        <v>2184.59</v>
      </c>
      <c r="AE36" s="132">
        <v>2184.59</v>
      </c>
      <c r="AF36" s="132">
        <f t="shared" si="7"/>
        <v>6553.77</v>
      </c>
      <c r="AG36" s="133">
        <f t="shared" si="8"/>
        <v>17476.72</v>
      </c>
      <c r="AH36" s="131">
        <f t="shared" si="9"/>
        <v>17781.66</v>
      </c>
      <c r="AI36" s="131">
        <f t="shared" si="10"/>
        <v>17476.72</v>
      </c>
      <c r="AJ36" s="127">
        <f t="shared" si="11"/>
        <v>26135.48</v>
      </c>
    </row>
    <row r="37" spans="1:36" x14ac:dyDescent="0.25">
      <c r="A37" s="113">
        <v>25</v>
      </c>
      <c r="B37" s="135" t="s">
        <v>88</v>
      </c>
      <c r="C37" s="127">
        <v>2096.62</v>
      </c>
      <c r="D37" s="127">
        <v>2096</v>
      </c>
      <c r="E37" s="127">
        <v>2096.62</v>
      </c>
      <c r="F37" s="127">
        <v>2096</v>
      </c>
      <c r="G37" s="127">
        <v>2096.62</v>
      </c>
      <c r="H37" s="127">
        <v>2096</v>
      </c>
      <c r="I37" s="127">
        <f t="shared" si="1"/>
        <v>6289.86</v>
      </c>
      <c r="J37" s="128">
        <f t="shared" si="2"/>
        <v>-1.8599999999996726</v>
      </c>
      <c r="K37" s="129" t="s">
        <v>2</v>
      </c>
      <c r="L37" s="129" t="s">
        <v>7</v>
      </c>
      <c r="M37" s="127">
        <f t="shared" si="12"/>
        <v>6288</v>
      </c>
      <c r="N37" s="130">
        <v>2096.62</v>
      </c>
      <c r="O37" s="131">
        <v>2096</v>
      </c>
      <c r="P37" s="132">
        <v>2184.59</v>
      </c>
      <c r="Q37" s="133">
        <v>2184</v>
      </c>
      <c r="R37" s="132">
        <v>2184.59</v>
      </c>
      <c r="S37" s="133">
        <v>2184</v>
      </c>
      <c r="T37" s="127">
        <f t="shared" si="3"/>
        <v>6465.8</v>
      </c>
      <c r="U37" s="127">
        <f t="shared" si="3"/>
        <v>6464</v>
      </c>
      <c r="V37" s="153">
        <f t="shared" si="4"/>
        <v>-1.8000000000001819</v>
      </c>
      <c r="W37" s="132">
        <v>2184.59</v>
      </c>
      <c r="X37" s="132">
        <v>333.14</v>
      </c>
      <c r="Y37" s="132">
        <f t="shared" si="5"/>
        <v>2517.73</v>
      </c>
      <c r="Z37" s="133">
        <v>2184.59</v>
      </c>
      <c r="AA37" s="155">
        <v>2184.59</v>
      </c>
      <c r="AB37" s="132">
        <f t="shared" si="6"/>
        <v>6886.91</v>
      </c>
      <c r="AC37" s="132">
        <v>2184.59</v>
      </c>
      <c r="AD37" s="132">
        <v>2184.59</v>
      </c>
      <c r="AE37" s="132">
        <v>2184.59</v>
      </c>
      <c r="AF37" s="132">
        <f t="shared" si="7"/>
        <v>6553.77</v>
      </c>
      <c r="AG37" s="133">
        <f t="shared" si="8"/>
        <v>17476.72</v>
      </c>
      <c r="AH37" s="131">
        <f t="shared" si="9"/>
        <v>17808.060000000001</v>
      </c>
      <c r="AI37" s="131">
        <f t="shared" si="10"/>
        <v>17476.72</v>
      </c>
      <c r="AJ37" s="127">
        <f t="shared" si="11"/>
        <v>26192.68</v>
      </c>
    </row>
    <row r="38" spans="1:36" x14ac:dyDescent="0.25">
      <c r="A38" s="113">
        <v>26</v>
      </c>
      <c r="B38" s="139" t="s">
        <v>38</v>
      </c>
      <c r="C38" s="127">
        <v>2096.62</v>
      </c>
      <c r="D38" s="127">
        <v>2082</v>
      </c>
      <c r="E38" s="127">
        <v>2096.62</v>
      </c>
      <c r="F38" s="127">
        <v>2089</v>
      </c>
      <c r="G38" s="127">
        <v>2096.62</v>
      </c>
      <c r="H38" s="127">
        <v>1942</v>
      </c>
      <c r="I38" s="127">
        <f t="shared" si="1"/>
        <v>6289.86</v>
      </c>
      <c r="J38" s="128">
        <f t="shared" si="2"/>
        <v>-176.85999999999967</v>
      </c>
      <c r="K38" s="129" t="s">
        <v>2</v>
      </c>
      <c r="L38" s="129" t="s">
        <v>7</v>
      </c>
      <c r="M38" s="127">
        <f t="shared" si="12"/>
        <v>6113</v>
      </c>
      <c r="N38" s="130">
        <v>2096.62</v>
      </c>
      <c r="O38" s="131">
        <v>2089</v>
      </c>
      <c r="P38" s="132">
        <v>2184.59</v>
      </c>
      <c r="Q38" s="133">
        <v>2181.8000000000002</v>
      </c>
      <c r="R38" s="132">
        <v>2184.59</v>
      </c>
      <c r="S38" s="133">
        <v>2184</v>
      </c>
      <c r="T38" s="127">
        <f t="shared" si="3"/>
        <v>6465.8</v>
      </c>
      <c r="U38" s="127">
        <f t="shared" si="3"/>
        <v>6454.8</v>
      </c>
      <c r="V38" s="153">
        <f t="shared" si="4"/>
        <v>-11</v>
      </c>
      <c r="W38" s="132">
        <v>2184.59</v>
      </c>
      <c r="X38" s="132">
        <v>333.14</v>
      </c>
      <c r="Y38" s="132">
        <f t="shared" si="5"/>
        <v>2517.73</v>
      </c>
      <c r="Z38" s="133">
        <v>2184.59</v>
      </c>
      <c r="AA38" s="155">
        <v>2184.59</v>
      </c>
      <c r="AB38" s="132">
        <f t="shared" si="6"/>
        <v>6886.91</v>
      </c>
      <c r="AC38" s="132">
        <v>2184.59</v>
      </c>
      <c r="AD38" s="132">
        <v>2184.59</v>
      </c>
      <c r="AE38" s="132">
        <v>2184.59</v>
      </c>
      <c r="AF38" s="132">
        <f t="shared" si="7"/>
        <v>6553.77</v>
      </c>
      <c r="AG38" s="133">
        <f t="shared" si="8"/>
        <v>17476.72</v>
      </c>
      <c r="AH38" s="131">
        <f t="shared" si="9"/>
        <v>17798.86</v>
      </c>
      <c r="AI38" s="131">
        <f t="shared" si="10"/>
        <v>17476.72</v>
      </c>
      <c r="AJ38" s="127">
        <f t="shared" si="11"/>
        <v>26008.48</v>
      </c>
    </row>
    <row r="39" spans="1:36" x14ac:dyDescent="0.25">
      <c r="A39" s="113">
        <v>27</v>
      </c>
      <c r="B39" s="139" t="s">
        <v>79</v>
      </c>
      <c r="C39" s="127">
        <v>1397.75</v>
      </c>
      <c r="D39" s="127">
        <v>1393</v>
      </c>
      <c r="E39" s="127">
        <v>1397.75</v>
      </c>
      <c r="F39" s="127">
        <v>1394</v>
      </c>
      <c r="G39" s="127">
        <v>1397.75</v>
      </c>
      <c r="H39" s="127">
        <v>1396</v>
      </c>
      <c r="I39" s="127">
        <f t="shared" si="1"/>
        <v>4193.25</v>
      </c>
      <c r="J39" s="128">
        <f t="shared" si="2"/>
        <v>-10.25</v>
      </c>
      <c r="K39" s="129" t="s">
        <v>2</v>
      </c>
      <c r="L39" s="129" t="s">
        <v>3</v>
      </c>
      <c r="M39" s="127">
        <f t="shared" si="12"/>
        <v>4183</v>
      </c>
      <c r="N39" s="130">
        <v>1397.75</v>
      </c>
      <c r="O39" s="131">
        <v>1394</v>
      </c>
      <c r="P39" s="132">
        <v>1456.39</v>
      </c>
      <c r="Q39" s="133">
        <v>1063.5999999999999</v>
      </c>
      <c r="R39" s="132">
        <v>1456.39</v>
      </c>
      <c r="S39" s="133">
        <v>1450</v>
      </c>
      <c r="T39" s="127">
        <f t="shared" si="3"/>
        <v>4310.5300000000007</v>
      </c>
      <c r="U39" s="127">
        <f t="shared" si="3"/>
        <v>3907.6</v>
      </c>
      <c r="V39" s="153">
        <f t="shared" si="4"/>
        <v>-402.93000000000075</v>
      </c>
      <c r="W39" s="132">
        <v>1456.39</v>
      </c>
      <c r="X39" s="132"/>
      <c r="Y39" s="132">
        <f t="shared" si="5"/>
        <v>1456.39</v>
      </c>
      <c r="Z39" s="133">
        <v>1456.39</v>
      </c>
      <c r="AA39" s="155">
        <v>1456.39</v>
      </c>
      <c r="AB39" s="132">
        <f t="shared" si="6"/>
        <v>4369.17</v>
      </c>
      <c r="AC39" s="132">
        <v>1456.39</v>
      </c>
      <c r="AD39" s="132">
        <v>1456.39</v>
      </c>
      <c r="AE39" s="132">
        <v>1456.39</v>
      </c>
      <c r="AF39" s="132">
        <f t="shared" si="7"/>
        <v>4369.17</v>
      </c>
      <c r="AG39" s="133">
        <f t="shared" si="8"/>
        <v>11651.119999999999</v>
      </c>
      <c r="AH39" s="131">
        <f t="shared" si="9"/>
        <v>11248.190000000002</v>
      </c>
      <c r="AI39" s="131">
        <f t="shared" si="10"/>
        <v>11651.12</v>
      </c>
      <c r="AJ39" s="127">
        <f t="shared" si="11"/>
        <v>16828.940000000002</v>
      </c>
    </row>
    <row r="40" spans="1:36" x14ac:dyDescent="0.25">
      <c r="A40" s="113"/>
      <c r="B40" s="139" t="s">
        <v>80</v>
      </c>
      <c r="C40" s="127"/>
      <c r="D40" s="127"/>
      <c r="E40" s="127"/>
      <c r="F40" s="127"/>
      <c r="G40" s="127"/>
      <c r="H40" s="127"/>
      <c r="I40" s="127"/>
      <c r="J40" s="128"/>
      <c r="K40" s="129" t="s">
        <v>5</v>
      </c>
      <c r="L40" s="129" t="s">
        <v>3</v>
      </c>
      <c r="M40" s="127">
        <v>0</v>
      </c>
      <c r="N40" s="130">
        <v>0</v>
      </c>
      <c r="O40" s="131">
        <v>0</v>
      </c>
      <c r="P40" s="132">
        <v>1820.49</v>
      </c>
      <c r="Q40" s="133">
        <v>1810.8</v>
      </c>
      <c r="R40" s="132">
        <v>1820.49</v>
      </c>
      <c r="S40" s="133">
        <v>1820.4</v>
      </c>
      <c r="T40" s="127">
        <f t="shared" si="3"/>
        <v>3640.98</v>
      </c>
      <c r="U40" s="127">
        <f t="shared" si="3"/>
        <v>3631.2</v>
      </c>
      <c r="V40" s="153">
        <f t="shared" si="4"/>
        <v>-9.7800000000002001</v>
      </c>
      <c r="W40" s="132">
        <v>1820.49</v>
      </c>
      <c r="X40" s="132">
        <v>222.09</v>
      </c>
      <c r="Y40" s="132">
        <f t="shared" si="5"/>
        <v>2042.58</v>
      </c>
      <c r="Z40" s="133">
        <v>1820.49</v>
      </c>
      <c r="AA40" s="155">
        <v>1820.49</v>
      </c>
      <c r="AB40" s="132">
        <f t="shared" si="6"/>
        <v>5683.5599999999995</v>
      </c>
      <c r="AC40" s="132">
        <v>1820.49</v>
      </c>
      <c r="AD40" s="132">
        <v>1820.49</v>
      </c>
      <c r="AE40" s="132">
        <v>1820.49</v>
      </c>
      <c r="AF40" s="132">
        <f t="shared" si="7"/>
        <v>5461.47</v>
      </c>
      <c r="AG40" s="133">
        <f t="shared" si="8"/>
        <v>14563.92</v>
      </c>
      <c r="AH40" s="131">
        <f t="shared" si="9"/>
        <v>14776.23</v>
      </c>
      <c r="AI40" s="131">
        <f t="shared" si="10"/>
        <v>14563.92</v>
      </c>
      <c r="AJ40" s="127">
        <f t="shared" si="11"/>
        <v>14776.23</v>
      </c>
    </row>
    <row r="41" spans="1:36" x14ac:dyDescent="0.25">
      <c r="A41" s="113"/>
      <c r="B41" s="139" t="s">
        <v>81</v>
      </c>
      <c r="C41" s="127"/>
      <c r="D41" s="127"/>
      <c r="E41" s="127"/>
      <c r="F41" s="127"/>
      <c r="G41" s="127"/>
      <c r="H41" s="127"/>
      <c r="I41" s="127"/>
      <c r="J41" s="128"/>
      <c r="K41" s="129" t="s">
        <v>2</v>
      </c>
      <c r="L41" s="129" t="s">
        <v>3</v>
      </c>
      <c r="M41" s="127">
        <v>0</v>
      </c>
      <c r="N41" s="130">
        <v>0</v>
      </c>
      <c r="O41" s="131">
        <v>0</v>
      </c>
      <c r="P41" s="132">
        <v>1456.39</v>
      </c>
      <c r="Q41" s="133">
        <v>1456</v>
      </c>
      <c r="R41" s="132">
        <v>1456.39</v>
      </c>
      <c r="S41" s="133">
        <v>1449</v>
      </c>
      <c r="T41" s="127">
        <f t="shared" si="3"/>
        <v>2912.78</v>
      </c>
      <c r="U41" s="127">
        <f t="shared" si="3"/>
        <v>2905</v>
      </c>
      <c r="V41" s="153">
        <f t="shared" si="4"/>
        <v>-7.7800000000002001</v>
      </c>
      <c r="W41" s="132">
        <v>1456.39</v>
      </c>
      <c r="X41" s="132">
        <v>277.62</v>
      </c>
      <c r="Y41" s="132">
        <f t="shared" si="5"/>
        <v>1734.0100000000002</v>
      </c>
      <c r="Z41" s="133">
        <v>1456.39</v>
      </c>
      <c r="AA41" s="155">
        <v>1456.39</v>
      </c>
      <c r="AB41" s="132">
        <f t="shared" si="6"/>
        <v>4646.7900000000009</v>
      </c>
      <c r="AC41" s="132">
        <v>1456.39</v>
      </c>
      <c r="AD41" s="132">
        <v>1456.39</v>
      </c>
      <c r="AE41" s="132">
        <v>1456.39</v>
      </c>
      <c r="AF41" s="132">
        <f t="shared" si="7"/>
        <v>4369.17</v>
      </c>
      <c r="AG41" s="133">
        <f t="shared" si="8"/>
        <v>11651.119999999999</v>
      </c>
      <c r="AH41" s="131">
        <f t="shared" si="9"/>
        <v>11920.960000000001</v>
      </c>
      <c r="AI41" s="131">
        <f t="shared" si="10"/>
        <v>11651.12</v>
      </c>
      <c r="AJ41" s="127">
        <f t="shared" si="11"/>
        <v>11920.960000000001</v>
      </c>
    </row>
    <row r="42" spans="1:36" x14ac:dyDescent="0.25">
      <c r="A42" s="113">
        <v>28</v>
      </c>
      <c r="B42" s="139" t="s">
        <v>82</v>
      </c>
      <c r="C42" s="127">
        <v>1747.17</v>
      </c>
      <c r="D42" s="127">
        <v>1743</v>
      </c>
      <c r="E42" s="127">
        <v>1747.17</v>
      </c>
      <c r="F42" s="127">
        <v>1711.2</v>
      </c>
      <c r="G42" s="127">
        <v>1747.17</v>
      </c>
      <c r="H42" s="127">
        <v>0</v>
      </c>
      <c r="I42" s="127">
        <f t="shared" si="1"/>
        <v>5241.51</v>
      </c>
      <c r="J42" s="128">
        <f t="shared" si="2"/>
        <v>-5241.51</v>
      </c>
      <c r="K42" s="129" t="s">
        <v>87</v>
      </c>
      <c r="L42" s="129" t="s">
        <v>3</v>
      </c>
      <c r="M42" s="127">
        <v>0</v>
      </c>
      <c r="N42" s="130">
        <v>0</v>
      </c>
      <c r="O42" s="131">
        <v>0</v>
      </c>
      <c r="P42" s="132">
        <v>1456.39</v>
      </c>
      <c r="Q42" s="133">
        <v>1335.6</v>
      </c>
      <c r="R42" s="132">
        <v>1456.39</v>
      </c>
      <c r="S42" s="133">
        <v>1430.8</v>
      </c>
      <c r="T42" s="127">
        <f t="shared" si="3"/>
        <v>2912.78</v>
      </c>
      <c r="U42" s="127">
        <f t="shared" si="3"/>
        <v>2766.3999999999996</v>
      </c>
      <c r="V42" s="153">
        <f t="shared" si="4"/>
        <v>-146.38000000000056</v>
      </c>
      <c r="W42" s="132">
        <v>1456.39</v>
      </c>
      <c r="X42" s="132"/>
      <c r="Y42" s="132">
        <f t="shared" si="5"/>
        <v>1456.39</v>
      </c>
      <c r="Z42" s="133">
        <v>1456.39</v>
      </c>
      <c r="AA42" s="155">
        <v>1456.39</v>
      </c>
      <c r="AB42" s="132">
        <f t="shared" si="6"/>
        <v>4369.17</v>
      </c>
      <c r="AC42" s="132">
        <v>1456.39</v>
      </c>
      <c r="AD42" s="132">
        <v>1456.39</v>
      </c>
      <c r="AE42" s="132">
        <v>1456.39</v>
      </c>
      <c r="AF42" s="132">
        <f t="shared" si="7"/>
        <v>4369.17</v>
      </c>
      <c r="AG42" s="133">
        <f t="shared" si="8"/>
        <v>11651.119999999999</v>
      </c>
      <c r="AH42" s="131">
        <f t="shared" si="9"/>
        <v>11504.74</v>
      </c>
      <c r="AI42" s="131">
        <f t="shared" si="10"/>
        <v>11651.12</v>
      </c>
      <c r="AJ42" s="127">
        <f t="shared" si="11"/>
        <v>11504.74</v>
      </c>
    </row>
    <row r="43" spans="1:36" x14ac:dyDescent="0.25">
      <c r="A43" s="113"/>
      <c r="B43" s="139" t="s">
        <v>83</v>
      </c>
      <c r="C43" s="127"/>
      <c r="D43" s="127"/>
      <c r="E43" s="127"/>
      <c r="F43" s="127"/>
      <c r="G43" s="127"/>
      <c r="H43" s="127"/>
      <c r="I43" s="127"/>
      <c r="J43" s="128"/>
      <c r="K43" s="129" t="s">
        <v>5</v>
      </c>
      <c r="L43" s="129" t="s">
        <v>3</v>
      </c>
      <c r="M43" s="127">
        <v>3454.2</v>
      </c>
      <c r="N43" s="130">
        <v>1747.17</v>
      </c>
      <c r="O43" s="131">
        <v>1690.2</v>
      </c>
      <c r="P43" s="132">
        <v>1820.49</v>
      </c>
      <c r="Q43" s="133">
        <v>1794.4</v>
      </c>
      <c r="R43" s="132">
        <v>1820.49</v>
      </c>
      <c r="S43" s="133">
        <v>1728.6</v>
      </c>
      <c r="T43" s="127">
        <f t="shared" si="3"/>
        <v>5388.15</v>
      </c>
      <c r="U43" s="127">
        <f t="shared" si="3"/>
        <v>5213.2000000000007</v>
      </c>
      <c r="V43" s="153">
        <f t="shared" si="4"/>
        <v>-174.94999999999891</v>
      </c>
      <c r="W43" s="132">
        <v>1820.49</v>
      </c>
      <c r="X43" s="132"/>
      <c r="Y43" s="132">
        <f t="shared" si="5"/>
        <v>1820.49</v>
      </c>
      <c r="Z43" s="133">
        <v>1820.49</v>
      </c>
      <c r="AA43" s="155">
        <v>1820.49</v>
      </c>
      <c r="AB43" s="132">
        <f t="shared" si="6"/>
        <v>5461.47</v>
      </c>
      <c r="AC43" s="132">
        <v>1820.49</v>
      </c>
      <c r="AD43" s="132">
        <v>1820.49</v>
      </c>
      <c r="AE43" s="132">
        <v>1820.49</v>
      </c>
      <c r="AF43" s="132">
        <f t="shared" si="7"/>
        <v>5461.47</v>
      </c>
      <c r="AG43" s="133">
        <f t="shared" si="8"/>
        <v>14563.92</v>
      </c>
      <c r="AH43" s="131">
        <f t="shared" si="9"/>
        <v>14388.970000000003</v>
      </c>
      <c r="AI43" s="131">
        <f t="shared" si="10"/>
        <v>14563.92</v>
      </c>
      <c r="AJ43" s="127">
        <f t="shared" si="11"/>
        <v>19590.340000000004</v>
      </c>
    </row>
    <row r="44" spans="1:36" x14ac:dyDescent="0.25">
      <c r="A44" s="113">
        <v>29</v>
      </c>
      <c r="B44" s="140" t="s">
        <v>41</v>
      </c>
      <c r="C44" s="127">
        <v>1397.75</v>
      </c>
      <c r="D44" s="127">
        <v>1395.6</v>
      </c>
      <c r="E44" s="127">
        <v>1397.75</v>
      </c>
      <c r="F44" s="127">
        <v>1358.6</v>
      </c>
      <c r="G44" s="127">
        <v>1397.75</v>
      </c>
      <c r="H44" s="127">
        <v>1304.4000000000001</v>
      </c>
      <c r="I44" s="127">
        <f t="shared" si="1"/>
        <v>4193.25</v>
      </c>
      <c r="J44" s="128">
        <f t="shared" si="2"/>
        <v>-134.65000000000009</v>
      </c>
      <c r="K44" s="129" t="s">
        <v>2</v>
      </c>
      <c r="L44" s="129" t="s">
        <v>3</v>
      </c>
      <c r="M44" s="127">
        <f>D44+F44+H44</f>
        <v>4058.6</v>
      </c>
      <c r="N44" s="130">
        <v>1397.75</v>
      </c>
      <c r="O44" s="131">
        <v>1360</v>
      </c>
      <c r="P44" s="132">
        <v>1456.39</v>
      </c>
      <c r="Q44" s="133">
        <v>1446.2</v>
      </c>
      <c r="R44" s="132">
        <v>1456.39</v>
      </c>
      <c r="S44" s="133">
        <v>1434.6</v>
      </c>
      <c r="T44" s="127">
        <f t="shared" si="3"/>
        <v>4310.5300000000007</v>
      </c>
      <c r="U44" s="127">
        <f t="shared" si="3"/>
        <v>4240.7999999999993</v>
      </c>
      <c r="V44" s="153">
        <f t="shared" si="4"/>
        <v>-69.730000000001382</v>
      </c>
      <c r="W44" s="132">
        <v>1456.39</v>
      </c>
      <c r="X44" s="132"/>
      <c r="Y44" s="132">
        <f t="shared" si="5"/>
        <v>1456.39</v>
      </c>
      <c r="Z44" s="133">
        <v>1456.39</v>
      </c>
      <c r="AA44" s="155">
        <v>1456.39</v>
      </c>
      <c r="AB44" s="132">
        <f t="shared" si="6"/>
        <v>4369.17</v>
      </c>
      <c r="AC44" s="132">
        <v>1456.39</v>
      </c>
      <c r="AD44" s="132">
        <v>1456.39</v>
      </c>
      <c r="AE44" s="132">
        <v>1456.39</v>
      </c>
      <c r="AF44" s="132">
        <f t="shared" si="7"/>
        <v>4369.17</v>
      </c>
      <c r="AG44" s="133">
        <f t="shared" si="8"/>
        <v>11651.119999999999</v>
      </c>
      <c r="AH44" s="131">
        <f t="shared" si="9"/>
        <v>11581.389999999998</v>
      </c>
      <c r="AI44" s="131">
        <f t="shared" si="10"/>
        <v>11651.12</v>
      </c>
      <c r="AJ44" s="127">
        <f t="shared" si="11"/>
        <v>17037.739999999998</v>
      </c>
    </row>
    <row r="45" spans="1:36" x14ac:dyDescent="0.25">
      <c r="A45" s="113">
        <v>30</v>
      </c>
      <c r="B45" s="141" t="s">
        <v>84</v>
      </c>
      <c r="C45" s="142"/>
      <c r="D45" s="142"/>
      <c r="E45" s="142"/>
      <c r="F45" s="142"/>
      <c r="G45" s="142"/>
      <c r="H45" s="142"/>
      <c r="I45" s="142"/>
      <c r="J45" s="143"/>
      <c r="K45" s="144" t="s">
        <v>2</v>
      </c>
      <c r="L45" s="144" t="s">
        <v>7</v>
      </c>
      <c r="M45" s="142">
        <v>0</v>
      </c>
      <c r="N45" s="130">
        <v>0</v>
      </c>
      <c r="O45" s="131">
        <v>0</v>
      </c>
      <c r="P45" s="132">
        <v>2184.59</v>
      </c>
      <c r="Q45" s="133">
        <v>2173</v>
      </c>
      <c r="R45" s="132">
        <v>2184.59</v>
      </c>
      <c r="S45" s="133">
        <v>2177.8000000000002</v>
      </c>
      <c r="T45" s="127">
        <f t="shared" si="3"/>
        <v>4369.18</v>
      </c>
      <c r="U45" s="127">
        <f t="shared" si="3"/>
        <v>4350.8</v>
      </c>
      <c r="V45" s="153">
        <f t="shared" si="4"/>
        <v>-18.380000000000109</v>
      </c>
      <c r="W45" s="132">
        <v>2184.59</v>
      </c>
      <c r="X45" s="132">
        <v>333.14</v>
      </c>
      <c r="Y45" s="132">
        <f t="shared" si="5"/>
        <v>2517.73</v>
      </c>
      <c r="Z45" s="133">
        <v>2184.59</v>
      </c>
      <c r="AA45" s="155">
        <v>2184.59</v>
      </c>
      <c r="AB45" s="132">
        <f t="shared" si="6"/>
        <v>6886.91</v>
      </c>
      <c r="AC45" s="132">
        <v>2184.59</v>
      </c>
      <c r="AD45" s="132">
        <v>2184.59</v>
      </c>
      <c r="AE45" s="132">
        <v>2184.59</v>
      </c>
      <c r="AF45" s="132">
        <f t="shared" si="7"/>
        <v>6553.77</v>
      </c>
      <c r="AG45" s="133">
        <f t="shared" si="8"/>
        <v>17476.72</v>
      </c>
      <c r="AH45" s="131">
        <f t="shared" si="9"/>
        <v>17791.48</v>
      </c>
      <c r="AI45" s="131">
        <f t="shared" si="10"/>
        <v>17476.72</v>
      </c>
      <c r="AJ45" s="127">
        <f t="shared" si="11"/>
        <v>17791.48</v>
      </c>
    </row>
    <row r="46" spans="1:36" x14ac:dyDescent="0.25">
      <c r="A46" s="113">
        <v>31</v>
      </c>
      <c r="B46" s="141" t="s">
        <v>85</v>
      </c>
      <c r="C46" s="142"/>
      <c r="D46" s="142"/>
      <c r="E46" s="142"/>
      <c r="F46" s="142"/>
      <c r="G46" s="142"/>
      <c r="H46" s="142"/>
      <c r="I46" s="142"/>
      <c r="J46" s="143"/>
      <c r="K46" s="144" t="s">
        <v>2</v>
      </c>
      <c r="L46" s="144" t="s">
        <v>3</v>
      </c>
      <c r="M46" s="142">
        <v>0</v>
      </c>
      <c r="N46" s="130">
        <v>0</v>
      </c>
      <c r="O46" s="131">
        <v>0</v>
      </c>
      <c r="P46" s="132">
        <v>1456.39</v>
      </c>
      <c r="Q46" s="133">
        <v>1369</v>
      </c>
      <c r="R46" s="132">
        <v>1456.39</v>
      </c>
      <c r="S46" s="133">
        <v>1448.8</v>
      </c>
      <c r="T46" s="127">
        <f t="shared" si="3"/>
        <v>2912.78</v>
      </c>
      <c r="U46" s="127">
        <f t="shared" si="3"/>
        <v>2817.8</v>
      </c>
      <c r="V46" s="153">
        <f t="shared" si="4"/>
        <v>-94.980000000000018</v>
      </c>
      <c r="W46" s="132">
        <v>1456.39</v>
      </c>
      <c r="X46" s="132"/>
      <c r="Y46" s="132">
        <f t="shared" si="5"/>
        <v>1456.39</v>
      </c>
      <c r="Z46" s="133">
        <v>1456.39</v>
      </c>
      <c r="AA46" s="155">
        <v>1456.39</v>
      </c>
      <c r="AB46" s="132">
        <f t="shared" si="6"/>
        <v>4369.17</v>
      </c>
      <c r="AC46" s="132">
        <v>1456.39</v>
      </c>
      <c r="AD46" s="132">
        <v>1456.39</v>
      </c>
      <c r="AE46" s="132">
        <v>1456.39</v>
      </c>
      <c r="AF46" s="132">
        <f t="shared" si="7"/>
        <v>4369.17</v>
      </c>
      <c r="AG46" s="133">
        <f t="shared" si="8"/>
        <v>11651.119999999999</v>
      </c>
      <c r="AH46" s="131">
        <f t="shared" si="9"/>
        <v>11556.14</v>
      </c>
      <c r="AI46" s="131">
        <f t="shared" si="10"/>
        <v>11651.12</v>
      </c>
      <c r="AJ46" s="127">
        <f t="shared" si="11"/>
        <v>11556.14</v>
      </c>
    </row>
    <row r="47" spans="1:36" x14ac:dyDescent="0.25">
      <c r="A47" s="113">
        <v>32</v>
      </c>
      <c r="B47" s="141" t="s">
        <v>86</v>
      </c>
      <c r="C47" s="142"/>
      <c r="D47" s="142"/>
      <c r="E47" s="142"/>
      <c r="F47" s="142"/>
      <c r="G47" s="142"/>
      <c r="H47" s="142"/>
      <c r="I47" s="142"/>
      <c r="J47" s="143"/>
      <c r="K47" s="144" t="s">
        <v>2</v>
      </c>
      <c r="L47" s="144" t="s">
        <v>3</v>
      </c>
      <c r="M47" s="142">
        <v>0</v>
      </c>
      <c r="N47" s="130">
        <v>0</v>
      </c>
      <c r="O47" s="131">
        <v>0</v>
      </c>
      <c r="P47" s="132">
        <v>1456.39</v>
      </c>
      <c r="Q47" s="133">
        <v>1441.6</v>
      </c>
      <c r="R47" s="132">
        <v>1456.39</v>
      </c>
      <c r="S47" s="133">
        <v>1447.4</v>
      </c>
      <c r="T47" s="127">
        <f t="shared" si="3"/>
        <v>2912.78</v>
      </c>
      <c r="U47" s="127">
        <f t="shared" si="3"/>
        <v>2889</v>
      </c>
      <c r="V47" s="153">
        <f t="shared" si="4"/>
        <v>-23.7800000000002</v>
      </c>
      <c r="W47" s="132">
        <v>1456.39</v>
      </c>
      <c r="X47" s="132">
        <v>222.09</v>
      </c>
      <c r="Y47" s="132">
        <f t="shared" si="5"/>
        <v>1678.48</v>
      </c>
      <c r="Z47" s="133">
        <v>1456.39</v>
      </c>
      <c r="AA47" s="155">
        <v>1456.39</v>
      </c>
      <c r="AB47" s="132">
        <f t="shared" si="6"/>
        <v>4591.26</v>
      </c>
      <c r="AC47" s="132">
        <v>1456.39</v>
      </c>
      <c r="AD47" s="132">
        <v>1456.39</v>
      </c>
      <c r="AE47" s="132">
        <v>1456.39</v>
      </c>
      <c r="AF47" s="132">
        <f t="shared" si="7"/>
        <v>4369.17</v>
      </c>
      <c r="AG47" s="133">
        <f t="shared" si="8"/>
        <v>11651.119999999999</v>
      </c>
      <c r="AH47" s="131">
        <f t="shared" si="9"/>
        <v>11849.43</v>
      </c>
      <c r="AI47" s="131">
        <f t="shared" si="10"/>
        <v>11651.12</v>
      </c>
      <c r="AJ47" s="127">
        <f t="shared" si="11"/>
        <v>11849.43</v>
      </c>
    </row>
    <row r="48" spans="1:36" x14ac:dyDescent="0.25">
      <c r="A48" s="113"/>
      <c r="B48" s="145" t="s">
        <v>42</v>
      </c>
      <c r="C48" s="146">
        <f t="shared" ref="C48:J48" si="13">SUM(C6:C44)</f>
        <v>72333.340000000011</v>
      </c>
      <c r="D48" s="146">
        <f t="shared" si="13"/>
        <v>71595.400000000009</v>
      </c>
      <c r="E48" s="146">
        <f t="shared" si="13"/>
        <v>72333.340000000011</v>
      </c>
      <c r="F48" s="146">
        <f t="shared" si="13"/>
        <v>71713</v>
      </c>
      <c r="G48" s="146">
        <f t="shared" si="13"/>
        <v>72333.340000000011</v>
      </c>
      <c r="H48" s="146">
        <f t="shared" si="13"/>
        <v>69243.199999999997</v>
      </c>
      <c r="I48" s="146">
        <f t="shared" si="13"/>
        <v>217000.01999999987</v>
      </c>
      <c r="J48" s="147">
        <f t="shared" si="13"/>
        <v>-7902.6199999999899</v>
      </c>
      <c r="K48" s="148"/>
      <c r="L48" s="148"/>
      <c r="M48" s="146">
        <f>SUM(M6:M47)</f>
        <v>212551.6</v>
      </c>
      <c r="N48" s="149">
        <f t="shared" ref="N48:AI48" si="14">SUM(N6:N47)</f>
        <v>72333.340000000011</v>
      </c>
      <c r="O48" s="150">
        <f>SUM(O6:O47)</f>
        <v>69870</v>
      </c>
      <c r="P48" s="146">
        <f t="shared" si="14"/>
        <v>83014.38999999997</v>
      </c>
      <c r="Q48" s="150">
        <f>SUM(Q6:Q47)</f>
        <v>81639.400000000009</v>
      </c>
      <c r="R48" s="146">
        <f t="shared" si="14"/>
        <v>83014.38999999997</v>
      </c>
      <c r="S48" s="150">
        <f>SUM(S6:S47)</f>
        <v>81439.200000000012</v>
      </c>
      <c r="T48" s="146">
        <f>SUM(T6:T47)</f>
        <v>238362.11999999991</v>
      </c>
      <c r="U48" s="146">
        <f>SUM(U6:U47)</f>
        <v>232948.59999999998</v>
      </c>
      <c r="V48" s="154">
        <f>SUM(V6:V47)</f>
        <v>-5413.5200000000059</v>
      </c>
      <c r="W48" s="146">
        <f t="shared" si="14"/>
        <v>83014.38999999997</v>
      </c>
      <c r="X48" s="146">
        <f>SUM(X6:X47)</f>
        <v>5413.5</v>
      </c>
      <c r="Y48" s="146">
        <f>SUM(Y6:Y47)</f>
        <v>88427.889999999985</v>
      </c>
      <c r="Z48" s="150">
        <f t="shared" si="14"/>
        <v>83014.38999999997</v>
      </c>
      <c r="AA48" s="159">
        <f t="shared" si="14"/>
        <v>83014.38999999997</v>
      </c>
      <c r="AB48" s="146">
        <f>SUM(AB6:AB47)</f>
        <v>254456.67000000004</v>
      </c>
      <c r="AC48" s="146">
        <f t="shared" si="14"/>
        <v>83014.38999999997</v>
      </c>
      <c r="AD48" s="146">
        <f t="shared" si="14"/>
        <v>83014.38999999997</v>
      </c>
      <c r="AE48" s="146">
        <f t="shared" si="14"/>
        <v>83014.38999999997</v>
      </c>
      <c r="AF48" s="146">
        <f t="shared" si="14"/>
        <v>249043.17</v>
      </c>
      <c r="AG48" s="146">
        <f t="shared" si="14"/>
        <v>664115.11999999976</v>
      </c>
      <c r="AH48" s="146">
        <f t="shared" si="14"/>
        <v>664115.1</v>
      </c>
      <c r="AI48" s="146">
        <f t="shared" si="14"/>
        <v>664115.11999999976</v>
      </c>
      <c r="AJ48" s="146">
        <f>SUM(AJ6:AJ47)</f>
        <v>949000.04000000015</v>
      </c>
    </row>
  </sheetData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53"/>
  <sheetViews>
    <sheetView topLeftCell="AB40" workbookViewId="0">
      <selection activeCell="A4" sqref="A4"/>
    </sheetView>
  </sheetViews>
  <sheetFormatPr defaultRowHeight="15" x14ac:dyDescent="0.25"/>
  <cols>
    <col min="1" max="1" width="4" customWidth="1"/>
    <col min="2" max="2" width="65.85546875" customWidth="1"/>
    <col min="3" max="12" width="0" hidden="1" customWidth="1"/>
    <col min="13" max="13" width="12.7109375" customWidth="1"/>
    <col min="14" max="20" width="0" hidden="1" customWidth="1"/>
    <col min="21" max="21" width="12.42578125" customWidth="1"/>
    <col min="22" max="24" width="0" hidden="1" customWidth="1"/>
    <col min="25" max="25" width="9.140625" style="57"/>
    <col min="26" max="26" width="9.140625" style="108"/>
    <col min="27" max="27" width="9.140625" style="57"/>
    <col min="28" max="28" width="9.140625" style="108"/>
    <col min="29" max="29" width="9.140625" style="57"/>
    <col min="30" max="30" width="9.140625" style="108"/>
    <col min="31" max="31" width="13" customWidth="1"/>
    <col min="32" max="33" width="10.7109375" style="108" customWidth="1"/>
    <col min="35" max="35" width="9.140625" style="108"/>
    <col min="38" max="38" width="12" customWidth="1"/>
    <col min="39" max="41" width="0" hidden="1" customWidth="1"/>
    <col min="42" max="42" width="12.28515625" customWidth="1"/>
  </cols>
  <sheetData>
    <row r="4" spans="1:42" x14ac:dyDescent="0.25">
      <c r="A4" s="109"/>
      <c r="B4" s="110" t="s">
        <v>116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1"/>
      <c r="O4" s="112"/>
      <c r="P4" s="109"/>
      <c r="Q4" s="112"/>
      <c r="R4" s="109"/>
      <c r="S4" s="112"/>
      <c r="T4" s="109"/>
      <c r="U4" s="109"/>
      <c r="V4" s="151"/>
      <c r="W4" s="109"/>
      <c r="X4" s="109"/>
      <c r="Y4" s="167"/>
      <c r="Z4" s="109"/>
      <c r="AA4" s="167"/>
      <c r="AB4" s="111"/>
      <c r="AC4" s="167"/>
      <c r="AD4" s="111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2" x14ac:dyDescent="0.25">
      <c r="A5" s="109"/>
      <c r="B5" s="110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1"/>
      <c r="O5" s="112"/>
      <c r="P5" s="109"/>
      <c r="Q5" s="112"/>
      <c r="R5" s="109"/>
      <c r="S5" s="112"/>
      <c r="T5" s="109"/>
      <c r="U5" s="109"/>
      <c r="V5" s="151"/>
      <c r="W5" s="109"/>
      <c r="X5" s="109"/>
      <c r="Y5" s="167"/>
      <c r="Z5" s="109"/>
      <c r="AA5" s="167"/>
      <c r="AB5" s="111"/>
      <c r="AC5" s="167"/>
      <c r="AD5" s="111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2" ht="39" x14ac:dyDescent="0.25">
      <c r="A6" s="113" t="s">
        <v>65</v>
      </c>
      <c r="B6" s="114" t="s">
        <v>0</v>
      </c>
      <c r="C6" s="115" t="s">
        <v>43</v>
      </c>
      <c r="D6" s="116" t="s">
        <v>62</v>
      </c>
      <c r="E6" s="115" t="s">
        <v>44</v>
      </c>
      <c r="F6" s="116" t="s">
        <v>63</v>
      </c>
      <c r="G6" s="115" t="s">
        <v>45</v>
      </c>
      <c r="H6" s="116" t="s">
        <v>64</v>
      </c>
      <c r="I6" s="115" t="s">
        <v>59</v>
      </c>
      <c r="J6" s="117" t="s">
        <v>60</v>
      </c>
      <c r="K6" s="118"/>
      <c r="L6" s="118"/>
      <c r="M6" s="116" t="s">
        <v>61</v>
      </c>
      <c r="N6" s="119" t="s">
        <v>48</v>
      </c>
      <c r="O6" s="120" t="s">
        <v>99</v>
      </c>
      <c r="P6" s="121" t="s">
        <v>66</v>
      </c>
      <c r="Q6" s="122" t="s">
        <v>100</v>
      </c>
      <c r="R6" s="121" t="s">
        <v>67</v>
      </c>
      <c r="S6" s="123" t="s">
        <v>101</v>
      </c>
      <c r="T6" s="124" t="s">
        <v>68</v>
      </c>
      <c r="U6" s="161" t="s">
        <v>102</v>
      </c>
      <c r="V6" s="152" t="s">
        <v>103</v>
      </c>
      <c r="W6" s="121" t="s">
        <v>69</v>
      </c>
      <c r="X6" s="121" t="s">
        <v>107</v>
      </c>
      <c r="Y6" s="168" t="s">
        <v>109</v>
      </c>
      <c r="Z6" s="121" t="s">
        <v>110</v>
      </c>
      <c r="AA6" s="125" t="s">
        <v>70</v>
      </c>
      <c r="AB6" s="162" t="s">
        <v>111</v>
      </c>
      <c r="AC6" s="125" t="s">
        <v>71</v>
      </c>
      <c r="AD6" s="162" t="s">
        <v>114</v>
      </c>
      <c r="AE6" s="124" t="s">
        <v>72</v>
      </c>
      <c r="AF6" s="161" t="s">
        <v>112</v>
      </c>
      <c r="AG6" s="166" t="s">
        <v>113</v>
      </c>
      <c r="AH6" s="121" t="s">
        <v>73</v>
      </c>
      <c r="AI6" s="121" t="s">
        <v>122</v>
      </c>
      <c r="AJ6" s="121" t="s">
        <v>74</v>
      </c>
      <c r="AK6" s="125" t="s">
        <v>75</v>
      </c>
      <c r="AL6" s="125" t="s">
        <v>76</v>
      </c>
      <c r="AM6" s="122" t="s">
        <v>96</v>
      </c>
      <c r="AN6" s="122" t="s">
        <v>97</v>
      </c>
      <c r="AO6" s="122" t="s">
        <v>98</v>
      </c>
      <c r="AP6" s="125" t="s">
        <v>77</v>
      </c>
    </row>
    <row r="7" spans="1:42" x14ac:dyDescent="0.25">
      <c r="A7" s="113">
        <v>1</v>
      </c>
      <c r="B7" s="126" t="s">
        <v>1</v>
      </c>
      <c r="C7" s="127">
        <v>1397.75</v>
      </c>
      <c r="D7" s="127">
        <v>1396</v>
      </c>
      <c r="E7" s="127">
        <v>1397.75</v>
      </c>
      <c r="F7" s="127">
        <v>1379</v>
      </c>
      <c r="G7" s="127">
        <v>1397.75</v>
      </c>
      <c r="H7" s="127">
        <v>1394</v>
      </c>
      <c r="I7" s="127">
        <f>C7+E7+G7</f>
        <v>4193.25</v>
      </c>
      <c r="J7" s="128">
        <f>M7-I7</f>
        <v>-24.25</v>
      </c>
      <c r="K7" s="129" t="s">
        <v>2</v>
      </c>
      <c r="L7" s="129" t="s">
        <v>3</v>
      </c>
      <c r="M7" s="127">
        <f t="shared" ref="M7:M33" si="0">D7+F7+H7</f>
        <v>4169</v>
      </c>
      <c r="N7" s="130">
        <v>1397.75</v>
      </c>
      <c r="O7" s="131">
        <v>1316</v>
      </c>
      <c r="P7" s="132">
        <v>1456.39</v>
      </c>
      <c r="Q7" s="133">
        <v>1434</v>
      </c>
      <c r="R7" s="132">
        <v>1456.39</v>
      </c>
      <c r="S7" s="133">
        <v>1449</v>
      </c>
      <c r="T7" s="127">
        <f>N7+P7+R7</f>
        <v>4310.5300000000007</v>
      </c>
      <c r="U7" s="127">
        <f>O7+Q7+S7</f>
        <v>4199</v>
      </c>
      <c r="V7" s="153">
        <f>U7-T7</f>
        <v>-111.53000000000065</v>
      </c>
      <c r="W7" s="132">
        <v>1456.39</v>
      </c>
      <c r="X7" s="132"/>
      <c r="Y7" s="165">
        <f>W7+X7</f>
        <v>1456.39</v>
      </c>
      <c r="Z7" s="132">
        <v>1450</v>
      </c>
      <c r="AA7" s="165">
        <v>1456.39</v>
      </c>
      <c r="AB7" s="129">
        <v>1433</v>
      </c>
      <c r="AC7" s="165">
        <v>1456.39</v>
      </c>
      <c r="AD7" s="129">
        <v>1440</v>
      </c>
      <c r="AE7" s="132">
        <f>Y7+AA7+AC7</f>
        <v>4369.17</v>
      </c>
      <c r="AF7" s="132">
        <f>Z7+AB7+AD7</f>
        <v>4323</v>
      </c>
      <c r="AG7" s="133">
        <f>AF7-AE7</f>
        <v>-46.170000000000073</v>
      </c>
      <c r="AH7" s="132">
        <v>1456.39</v>
      </c>
      <c r="AI7" s="132">
        <v>1453</v>
      </c>
      <c r="AJ7" s="132">
        <v>1456.39</v>
      </c>
      <c r="AK7" s="132">
        <v>1456.39</v>
      </c>
      <c r="AL7" s="132">
        <f>AI7+AJ7+AK7</f>
        <v>4365.7800000000007</v>
      </c>
      <c r="AM7" s="133">
        <f t="shared" ref="AM7:AM34" si="1">P7+R7+W7+AA7+AC7+AH7+AJ7+AK7</f>
        <v>11651.119999999999</v>
      </c>
      <c r="AN7" s="131">
        <f t="shared" ref="AN7:AN34" si="2">AP7-M7-N7</f>
        <v>11490.029999999999</v>
      </c>
      <c r="AO7" s="131">
        <f t="shared" ref="AO7:AO34" si="3">P7*8</f>
        <v>11651.12</v>
      </c>
      <c r="AP7" s="127">
        <f>M7+U7+AF7+AL7</f>
        <v>17056.78</v>
      </c>
    </row>
    <row r="8" spans="1:42" x14ac:dyDescent="0.25">
      <c r="A8" s="113">
        <v>2</v>
      </c>
      <c r="B8" s="126" t="s">
        <v>4</v>
      </c>
      <c r="C8" s="127">
        <v>1747.17</v>
      </c>
      <c r="D8" s="127">
        <v>1741.4</v>
      </c>
      <c r="E8" s="127">
        <v>1747.17</v>
      </c>
      <c r="F8" s="127">
        <v>1736</v>
      </c>
      <c r="G8" s="127">
        <v>1747.17</v>
      </c>
      <c r="H8" s="127">
        <v>1726.4</v>
      </c>
      <c r="I8" s="127">
        <f t="shared" ref="I8:I46" si="4">C8+E8+G8</f>
        <v>5241.51</v>
      </c>
      <c r="J8" s="128">
        <f t="shared" ref="J8:J46" si="5">M8-I8</f>
        <v>-37.710000000000036</v>
      </c>
      <c r="K8" s="129" t="s">
        <v>5</v>
      </c>
      <c r="L8" s="129" t="s">
        <v>3</v>
      </c>
      <c r="M8" s="127">
        <f t="shared" si="0"/>
        <v>5203.8</v>
      </c>
      <c r="N8" s="130">
        <v>1747.17</v>
      </c>
      <c r="O8" s="131">
        <v>1740</v>
      </c>
      <c r="P8" s="132">
        <v>1820.49</v>
      </c>
      <c r="Q8" s="133">
        <v>1797.4</v>
      </c>
      <c r="R8" s="132">
        <v>1820.49</v>
      </c>
      <c r="S8" s="133">
        <v>1794.8</v>
      </c>
      <c r="T8" s="127">
        <f t="shared" ref="T8:U49" si="6">N8+P8+R8</f>
        <v>5388.15</v>
      </c>
      <c r="U8" s="127">
        <f t="shared" si="6"/>
        <v>5332.2</v>
      </c>
      <c r="V8" s="153">
        <f t="shared" ref="V8:V49" si="7">U8-T8</f>
        <v>-55.949999999999818</v>
      </c>
      <c r="W8" s="132">
        <v>1820.49</v>
      </c>
      <c r="X8" s="132"/>
      <c r="Y8" s="165">
        <f t="shared" ref="Y8:Y49" si="8">W8+X8</f>
        <v>1820.49</v>
      </c>
      <c r="Z8" s="132">
        <v>1820.4</v>
      </c>
      <c r="AA8" s="165">
        <v>1820.49</v>
      </c>
      <c r="AB8" s="129">
        <v>1783.4</v>
      </c>
      <c r="AC8" s="165">
        <v>1820.49</v>
      </c>
      <c r="AD8" s="129">
        <v>1813.4</v>
      </c>
      <c r="AE8" s="132">
        <f t="shared" ref="AE8:AE49" si="9">Y8+AA8+AC8</f>
        <v>5461.47</v>
      </c>
      <c r="AF8" s="132">
        <f t="shared" ref="AF8:AF50" si="10">Z8+AB8+AD8</f>
        <v>5417.2000000000007</v>
      </c>
      <c r="AG8" s="133">
        <f t="shared" ref="AG8:AG49" si="11">AF8-AE8</f>
        <v>-44.269999999999527</v>
      </c>
      <c r="AH8" s="132">
        <v>1820.49</v>
      </c>
      <c r="AI8" s="132">
        <v>1820</v>
      </c>
      <c r="AJ8" s="132">
        <v>1820.49</v>
      </c>
      <c r="AK8" s="132">
        <v>1820.49</v>
      </c>
      <c r="AL8" s="132">
        <f t="shared" ref="AL8:AL49" si="12">AI8+AJ8+AK8</f>
        <v>5460.98</v>
      </c>
      <c r="AM8" s="133">
        <f t="shared" si="1"/>
        <v>14563.92</v>
      </c>
      <c r="AN8" s="131">
        <f t="shared" si="2"/>
        <v>14463.210000000001</v>
      </c>
      <c r="AO8" s="131">
        <f t="shared" si="3"/>
        <v>14563.92</v>
      </c>
      <c r="AP8" s="127">
        <f t="shared" ref="AP8:AP49" si="13">M8+U8+AF8+AL8</f>
        <v>21414.18</v>
      </c>
    </row>
    <row r="9" spans="1:42" x14ac:dyDescent="0.25">
      <c r="A9" s="113">
        <v>3</v>
      </c>
      <c r="B9" s="134" t="s">
        <v>6</v>
      </c>
      <c r="C9" s="127">
        <v>2096.62</v>
      </c>
      <c r="D9" s="127">
        <v>2083.6</v>
      </c>
      <c r="E9" s="127">
        <v>2096.62</v>
      </c>
      <c r="F9" s="127">
        <v>2082.6</v>
      </c>
      <c r="G9" s="127">
        <v>2096.62</v>
      </c>
      <c r="H9" s="127">
        <v>2082</v>
      </c>
      <c r="I9" s="127">
        <f t="shared" si="4"/>
        <v>6289.86</v>
      </c>
      <c r="J9" s="128">
        <f t="shared" si="5"/>
        <v>-41.659999999999854</v>
      </c>
      <c r="K9" s="129" t="s">
        <v>2</v>
      </c>
      <c r="L9" s="129" t="s">
        <v>7</v>
      </c>
      <c r="M9" s="127">
        <f t="shared" si="0"/>
        <v>6248.2</v>
      </c>
      <c r="N9" s="130">
        <v>2096.62</v>
      </c>
      <c r="O9" s="131">
        <v>2062.1999999999998</v>
      </c>
      <c r="P9" s="132">
        <v>2184.59</v>
      </c>
      <c r="Q9" s="133">
        <v>2184</v>
      </c>
      <c r="R9" s="132">
        <v>2184.59</v>
      </c>
      <c r="S9" s="133">
        <v>2156.4</v>
      </c>
      <c r="T9" s="127">
        <f t="shared" si="6"/>
        <v>6465.8</v>
      </c>
      <c r="U9" s="127">
        <f t="shared" si="6"/>
        <v>6402.6</v>
      </c>
      <c r="V9" s="153">
        <f t="shared" si="7"/>
        <v>-63.199999999999818</v>
      </c>
      <c r="W9" s="132">
        <v>2184.59</v>
      </c>
      <c r="X9" s="132"/>
      <c r="Y9" s="165">
        <f t="shared" si="8"/>
        <v>2184.59</v>
      </c>
      <c r="Z9" s="132">
        <v>2180.6</v>
      </c>
      <c r="AA9" s="165">
        <v>2184.59</v>
      </c>
      <c r="AB9" s="129">
        <v>2184</v>
      </c>
      <c r="AC9" s="165">
        <v>2184.59</v>
      </c>
      <c r="AD9" s="129">
        <v>2153</v>
      </c>
      <c r="AE9" s="132">
        <f t="shared" si="9"/>
        <v>6553.77</v>
      </c>
      <c r="AF9" s="132">
        <f t="shared" si="10"/>
        <v>6517.6</v>
      </c>
      <c r="AG9" s="133">
        <f t="shared" si="11"/>
        <v>-36.170000000000073</v>
      </c>
      <c r="AH9" s="132">
        <v>2184.59</v>
      </c>
      <c r="AI9" s="132">
        <v>2580</v>
      </c>
      <c r="AJ9" s="132">
        <v>2184.59</v>
      </c>
      <c r="AK9" s="132">
        <v>2184.59</v>
      </c>
      <c r="AL9" s="132">
        <f t="shared" si="12"/>
        <v>6949.18</v>
      </c>
      <c r="AM9" s="133">
        <f t="shared" si="1"/>
        <v>17476.72</v>
      </c>
      <c r="AN9" s="131">
        <f t="shared" si="2"/>
        <v>17772.760000000002</v>
      </c>
      <c r="AO9" s="131">
        <f t="shared" si="3"/>
        <v>17476.72</v>
      </c>
      <c r="AP9" s="127">
        <f t="shared" si="13"/>
        <v>26117.58</v>
      </c>
    </row>
    <row r="10" spans="1:42" x14ac:dyDescent="0.25">
      <c r="A10" s="113">
        <v>4</v>
      </c>
      <c r="B10" s="134" t="s">
        <v>8</v>
      </c>
      <c r="C10" s="127">
        <v>2096.62</v>
      </c>
      <c r="D10" s="127">
        <v>2060</v>
      </c>
      <c r="E10" s="127">
        <v>2096.62</v>
      </c>
      <c r="F10" s="127">
        <v>2079</v>
      </c>
      <c r="G10" s="127">
        <v>2096.62</v>
      </c>
      <c r="H10" s="127">
        <v>2080</v>
      </c>
      <c r="I10" s="127">
        <f t="shared" si="4"/>
        <v>6289.86</v>
      </c>
      <c r="J10" s="128">
        <f t="shared" si="5"/>
        <v>-70.859999999999673</v>
      </c>
      <c r="K10" s="129" t="s">
        <v>2</v>
      </c>
      <c r="L10" s="129" t="s">
        <v>7</v>
      </c>
      <c r="M10" s="127">
        <f t="shared" si="0"/>
        <v>6219</v>
      </c>
      <c r="N10" s="130">
        <v>2096.62</v>
      </c>
      <c r="O10" s="131">
        <v>2073</v>
      </c>
      <c r="P10" s="132">
        <v>2184.59</v>
      </c>
      <c r="Q10" s="133">
        <v>2166</v>
      </c>
      <c r="R10" s="132">
        <v>2184.59</v>
      </c>
      <c r="S10" s="133">
        <v>2051</v>
      </c>
      <c r="T10" s="127">
        <f t="shared" si="6"/>
        <v>6465.8</v>
      </c>
      <c r="U10" s="127">
        <f t="shared" si="6"/>
        <v>6290</v>
      </c>
      <c r="V10" s="153">
        <f t="shared" si="7"/>
        <v>-175.80000000000018</v>
      </c>
      <c r="W10" s="132">
        <v>2184.59</v>
      </c>
      <c r="X10" s="132"/>
      <c r="Y10" s="165">
        <f t="shared" si="8"/>
        <v>2184.59</v>
      </c>
      <c r="Z10" s="132">
        <v>2176</v>
      </c>
      <c r="AA10" s="165">
        <v>2184.59</v>
      </c>
      <c r="AB10" s="129">
        <v>2182</v>
      </c>
      <c r="AC10" s="165">
        <v>2184.59</v>
      </c>
      <c r="AD10" s="129">
        <v>2184</v>
      </c>
      <c r="AE10" s="132">
        <f t="shared" si="9"/>
        <v>6553.77</v>
      </c>
      <c r="AF10" s="132">
        <f t="shared" si="10"/>
        <v>6542</v>
      </c>
      <c r="AG10" s="133">
        <f t="shared" si="11"/>
        <v>-11.770000000000437</v>
      </c>
      <c r="AH10" s="132">
        <v>2184.59</v>
      </c>
      <c r="AI10" s="132">
        <v>2617</v>
      </c>
      <c r="AJ10" s="132">
        <v>2184.59</v>
      </c>
      <c r="AK10" s="132">
        <v>2184.59</v>
      </c>
      <c r="AL10" s="132">
        <f t="shared" si="12"/>
        <v>6986.18</v>
      </c>
      <c r="AM10" s="133">
        <f t="shared" si="1"/>
        <v>17476.72</v>
      </c>
      <c r="AN10" s="131">
        <f t="shared" si="2"/>
        <v>17721.560000000001</v>
      </c>
      <c r="AO10" s="131">
        <f t="shared" si="3"/>
        <v>17476.72</v>
      </c>
      <c r="AP10" s="127">
        <f t="shared" si="13"/>
        <v>26037.18</v>
      </c>
    </row>
    <row r="11" spans="1:42" x14ac:dyDescent="0.25">
      <c r="A11" s="113"/>
      <c r="B11" s="134" t="s">
        <v>9</v>
      </c>
      <c r="C11" s="127">
        <v>2620.77</v>
      </c>
      <c r="D11" s="127">
        <v>2608</v>
      </c>
      <c r="E11" s="127">
        <v>2620.77</v>
      </c>
      <c r="F11" s="127">
        <v>2609</v>
      </c>
      <c r="G11" s="127">
        <v>2620.77</v>
      </c>
      <c r="H11" s="127">
        <v>2595</v>
      </c>
      <c r="I11" s="127">
        <f t="shared" si="4"/>
        <v>7862.3099999999995</v>
      </c>
      <c r="J11" s="128">
        <f t="shared" si="5"/>
        <v>-50.309999999999491</v>
      </c>
      <c r="K11" s="129" t="s">
        <v>5</v>
      </c>
      <c r="L11" s="129" t="s">
        <v>7</v>
      </c>
      <c r="M11" s="127">
        <f t="shared" si="0"/>
        <v>7812</v>
      </c>
      <c r="N11" s="130">
        <v>2620.77</v>
      </c>
      <c r="O11" s="131">
        <v>2614</v>
      </c>
      <c r="P11" s="132">
        <v>2730.74</v>
      </c>
      <c r="Q11" s="133">
        <v>2720</v>
      </c>
      <c r="R11" s="132">
        <v>2730.74</v>
      </c>
      <c r="S11" s="133">
        <v>2716</v>
      </c>
      <c r="T11" s="127">
        <f t="shared" si="6"/>
        <v>8082.25</v>
      </c>
      <c r="U11" s="127">
        <f t="shared" si="6"/>
        <v>8050</v>
      </c>
      <c r="V11" s="155">
        <f t="shared" si="7"/>
        <v>-32.25</v>
      </c>
      <c r="W11" s="132">
        <v>2730.74</v>
      </c>
      <c r="X11" s="132">
        <v>416.42</v>
      </c>
      <c r="Y11" s="165">
        <f t="shared" si="8"/>
        <v>3147.16</v>
      </c>
      <c r="Z11" s="132">
        <v>3138</v>
      </c>
      <c r="AA11" s="165">
        <v>2730.74</v>
      </c>
      <c r="AB11" s="129">
        <v>2728</v>
      </c>
      <c r="AC11" s="165">
        <v>2730.74</v>
      </c>
      <c r="AD11" s="129">
        <v>2709</v>
      </c>
      <c r="AE11" s="132">
        <f t="shared" si="9"/>
        <v>8608.64</v>
      </c>
      <c r="AF11" s="132">
        <f t="shared" si="10"/>
        <v>8575</v>
      </c>
      <c r="AG11" s="133">
        <f t="shared" si="11"/>
        <v>-33.639999999999418</v>
      </c>
      <c r="AH11" s="132">
        <v>2730.74</v>
      </c>
      <c r="AI11" s="132">
        <v>3086</v>
      </c>
      <c r="AJ11" s="132">
        <v>2730.74</v>
      </c>
      <c r="AK11" s="132">
        <v>2730.74</v>
      </c>
      <c r="AL11" s="132">
        <f t="shared" si="12"/>
        <v>8547.48</v>
      </c>
      <c r="AM11" s="133">
        <f t="shared" si="1"/>
        <v>21845.919999999998</v>
      </c>
      <c r="AN11" s="131">
        <f t="shared" si="2"/>
        <v>22551.709999999995</v>
      </c>
      <c r="AO11" s="131">
        <f t="shared" si="3"/>
        <v>21845.919999999998</v>
      </c>
      <c r="AP11" s="127">
        <f t="shared" si="13"/>
        <v>32984.479999999996</v>
      </c>
    </row>
    <row r="12" spans="1:42" x14ac:dyDescent="0.25">
      <c r="A12" s="113">
        <v>5</v>
      </c>
      <c r="B12" s="134" t="s">
        <v>10</v>
      </c>
      <c r="C12" s="127">
        <v>1397.75</v>
      </c>
      <c r="D12" s="127">
        <v>1378.2</v>
      </c>
      <c r="E12" s="127">
        <v>1397.75</v>
      </c>
      <c r="F12" s="127">
        <v>1368</v>
      </c>
      <c r="G12" s="127">
        <v>1397.75</v>
      </c>
      <c r="H12" s="127">
        <v>1381</v>
      </c>
      <c r="I12" s="127">
        <f t="shared" si="4"/>
        <v>4193.25</v>
      </c>
      <c r="J12" s="128">
        <f t="shared" si="5"/>
        <v>-66.050000000000182</v>
      </c>
      <c r="K12" s="129" t="s">
        <v>2</v>
      </c>
      <c r="L12" s="129" t="s">
        <v>3</v>
      </c>
      <c r="M12" s="127">
        <f t="shared" si="0"/>
        <v>4127.2</v>
      </c>
      <c r="N12" s="130">
        <v>1397.75</v>
      </c>
      <c r="O12" s="131">
        <v>1393.2</v>
      </c>
      <c r="P12" s="132">
        <v>1456.39</v>
      </c>
      <c r="Q12" s="133">
        <v>1440.4</v>
      </c>
      <c r="R12" s="132">
        <v>1456.39</v>
      </c>
      <c r="S12" s="133">
        <v>1437</v>
      </c>
      <c r="T12" s="127">
        <f t="shared" si="6"/>
        <v>4310.5300000000007</v>
      </c>
      <c r="U12" s="127">
        <f t="shared" si="6"/>
        <v>4270.6000000000004</v>
      </c>
      <c r="V12" s="153">
        <f t="shared" si="7"/>
        <v>-39.930000000000291</v>
      </c>
      <c r="W12" s="132">
        <v>1456.39</v>
      </c>
      <c r="X12" s="132"/>
      <c r="Y12" s="165">
        <f t="shared" si="8"/>
        <v>1456.39</v>
      </c>
      <c r="Z12" s="132">
        <v>1448.6</v>
      </c>
      <c r="AA12" s="165">
        <v>1456.39</v>
      </c>
      <c r="AB12" s="129">
        <v>1454</v>
      </c>
      <c r="AC12" s="165">
        <v>1456.39</v>
      </c>
      <c r="AD12" s="129">
        <v>1441.4</v>
      </c>
      <c r="AE12" s="132">
        <f t="shared" si="9"/>
        <v>4369.17</v>
      </c>
      <c r="AF12" s="132">
        <f t="shared" si="10"/>
        <v>4344</v>
      </c>
      <c r="AG12" s="133">
        <f t="shared" si="11"/>
        <v>-25.170000000000073</v>
      </c>
      <c r="AH12" s="132">
        <v>1456.39</v>
      </c>
      <c r="AI12" s="132">
        <v>1725.6</v>
      </c>
      <c r="AJ12" s="132">
        <v>1456.39</v>
      </c>
      <c r="AK12" s="132">
        <v>1456.39</v>
      </c>
      <c r="AL12" s="132">
        <f t="shared" si="12"/>
        <v>4638.38</v>
      </c>
      <c r="AM12" s="133">
        <f t="shared" si="1"/>
        <v>11651.119999999999</v>
      </c>
      <c r="AN12" s="131">
        <f t="shared" si="2"/>
        <v>11855.23</v>
      </c>
      <c r="AO12" s="131">
        <f t="shared" si="3"/>
        <v>11651.12</v>
      </c>
      <c r="AP12" s="127">
        <f t="shared" si="13"/>
        <v>17380.18</v>
      </c>
    </row>
    <row r="13" spans="1:42" x14ac:dyDescent="0.25">
      <c r="A13" s="113">
        <v>6</v>
      </c>
      <c r="B13" s="134" t="s">
        <v>11</v>
      </c>
      <c r="C13" s="127">
        <v>2096.62</v>
      </c>
      <c r="D13" s="127">
        <v>2078</v>
      </c>
      <c r="E13" s="127">
        <v>2096.62</v>
      </c>
      <c r="F13" s="127">
        <v>2086</v>
      </c>
      <c r="G13" s="127">
        <v>2096.62</v>
      </c>
      <c r="H13" s="127">
        <v>2071</v>
      </c>
      <c r="I13" s="127">
        <f t="shared" si="4"/>
        <v>6289.86</v>
      </c>
      <c r="J13" s="128">
        <f t="shared" si="5"/>
        <v>-54.859999999999673</v>
      </c>
      <c r="K13" s="129" t="s">
        <v>2</v>
      </c>
      <c r="L13" s="129" t="s">
        <v>7</v>
      </c>
      <c r="M13" s="127">
        <f t="shared" si="0"/>
        <v>6235</v>
      </c>
      <c r="N13" s="130">
        <v>2096.62</v>
      </c>
      <c r="O13" s="131">
        <v>2068</v>
      </c>
      <c r="P13" s="132">
        <v>2184.59</v>
      </c>
      <c r="Q13" s="133">
        <v>2178</v>
      </c>
      <c r="R13" s="132">
        <v>2184.59</v>
      </c>
      <c r="S13" s="133">
        <v>2176</v>
      </c>
      <c r="T13" s="127">
        <f t="shared" si="6"/>
        <v>6465.8</v>
      </c>
      <c r="U13" s="127">
        <f t="shared" si="6"/>
        <v>6422</v>
      </c>
      <c r="V13" s="153">
        <f t="shared" si="7"/>
        <v>-43.800000000000182</v>
      </c>
      <c r="W13" s="132">
        <v>2184.59</v>
      </c>
      <c r="X13" s="132"/>
      <c r="Y13" s="165">
        <f t="shared" si="8"/>
        <v>2184.59</v>
      </c>
      <c r="Z13" s="132">
        <v>2179</v>
      </c>
      <c r="AA13" s="165">
        <v>2184.59</v>
      </c>
      <c r="AB13" s="129">
        <v>2171</v>
      </c>
      <c r="AC13" s="165">
        <v>2184.59</v>
      </c>
      <c r="AD13" s="129">
        <v>2145</v>
      </c>
      <c r="AE13" s="132">
        <f t="shared" si="9"/>
        <v>6553.77</v>
      </c>
      <c r="AF13" s="132">
        <f t="shared" si="10"/>
        <v>6495</v>
      </c>
      <c r="AG13" s="133">
        <f t="shared" si="11"/>
        <v>-58.770000000000437</v>
      </c>
      <c r="AH13" s="132">
        <v>2184.59</v>
      </c>
      <c r="AI13" s="132">
        <v>2156</v>
      </c>
      <c r="AJ13" s="132">
        <v>2184.59</v>
      </c>
      <c r="AK13" s="132">
        <v>2184.59</v>
      </c>
      <c r="AL13" s="132">
        <f t="shared" si="12"/>
        <v>6525.18</v>
      </c>
      <c r="AM13" s="133">
        <f t="shared" si="1"/>
        <v>17476.72</v>
      </c>
      <c r="AN13" s="131">
        <f t="shared" si="2"/>
        <v>17345.560000000001</v>
      </c>
      <c r="AO13" s="131">
        <f t="shared" si="3"/>
        <v>17476.72</v>
      </c>
      <c r="AP13" s="127">
        <f t="shared" si="13"/>
        <v>25677.18</v>
      </c>
    </row>
    <row r="14" spans="1:42" ht="19.5" customHeight="1" x14ac:dyDescent="0.25">
      <c r="A14" s="113">
        <v>7</v>
      </c>
      <c r="B14" s="135" t="s">
        <v>12</v>
      </c>
      <c r="C14" s="127">
        <v>3144.93</v>
      </c>
      <c r="D14" s="127">
        <v>3132</v>
      </c>
      <c r="E14" s="127">
        <v>3144.93</v>
      </c>
      <c r="F14" s="127">
        <v>3130</v>
      </c>
      <c r="G14" s="127">
        <v>3144.93</v>
      </c>
      <c r="H14" s="127">
        <v>3124</v>
      </c>
      <c r="I14" s="127">
        <f t="shared" si="4"/>
        <v>9434.7899999999991</v>
      </c>
      <c r="J14" s="128">
        <f t="shared" si="5"/>
        <v>-48.789999999999054</v>
      </c>
      <c r="K14" s="129" t="s">
        <v>13</v>
      </c>
      <c r="L14" s="129" t="s">
        <v>7</v>
      </c>
      <c r="M14" s="127">
        <f t="shared" si="0"/>
        <v>9386</v>
      </c>
      <c r="N14" s="130">
        <v>3144.93</v>
      </c>
      <c r="O14" s="131">
        <v>3140</v>
      </c>
      <c r="P14" s="132">
        <v>3276.88</v>
      </c>
      <c r="Q14" s="133">
        <v>3271</v>
      </c>
      <c r="R14" s="132">
        <v>3276.88</v>
      </c>
      <c r="S14" s="133">
        <v>3255</v>
      </c>
      <c r="T14" s="127">
        <f t="shared" si="6"/>
        <v>9698.6899999999987</v>
      </c>
      <c r="U14" s="127">
        <f t="shared" si="6"/>
        <v>9666</v>
      </c>
      <c r="V14" s="155">
        <f t="shared" si="7"/>
        <v>-32.68999999999869</v>
      </c>
      <c r="W14" s="132">
        <v>3276.88</v>
      </c>
      <c r="X14" s="132">
        <v>499.7</v>
      </c>
      <c r="Y14" s="165">
        <f t="shared" si="8"/>
        <v>3776.58</v>
      </c>
      <c r="Z14" s="132">
        <v>3209</v>
      </c>
      <c r="AA14" s="165">
        <v>3276.88</v>
      </c>
      <c r="AB14" s="129">
        <v>3262</v>
      </c>
      <c r="AC14" s="165">
        <v>3276.88</v>
      </c>
      <c r="AD14" s="129">
        <v>3246</v>
      </c>
      <c r="AE14" s="132">
        <f t="shared" si="9"/>
        <v>10330.34</v>
      </c>
      <c r="AF14" s="132">
        <f t="shared" si="10"/>
        <v>9717</v>
      </c>
      <c r="AG14" s="133">
        <f t="shared" si="11"/>
        <v>-613.34000000000015</v>
      </c>
      <c r="AH14" s="132">
        <v>3276.88</v>
      </c>
      <c r="AI14" s="132">
        <v>3276</v>
      </c>
      <c r="AJ14" s="132">
        <v>3276.88</v>
      </c>
      <c r="AK14" s="132">
        <v>3276.88</v>
      </c>
      <c r="AL14" s="132">
        <f t="shared" si="12"/>
        <v>9829.76</v>
      </c>
      <c r="AM14" s="133">
        <f t="shared" si="1"/>
        <v>26215.040000000005</v>
      </c>
      <c r="AN14" s="131">
        <f t="shared" si="2"/>
        <v>26067.83</v>
      </c>
      <c r="AO14" s="131">
        <f t="shared" si="3"/>
        <v>26215.040000000001</v>
      </c>
      <c r="AP14" s="127">
        <f t="shared" si="13"/>
        <v>38598.76</v>
      </c>
    </row>
    <row r="15" spans="1:42" x14ac:dyDescent="0.25">
      <c r="A15" s="113">
        <v>8</v>
      </c>
      <c r="B15" s="134" t="s">
        <v>14</v>
      </c>
      <c r="C15" s="127">
        <v>2096.62</v>
      </c>
      <c r="D15" s="127">
        <v>2095</v>
      </c>
      <c r="E15" s="127">
        <v>2096.62</v>
      </c>
      <c r="F15" s="127">
        <v>2094</v>
      </c>
      <c r="G15" s="127">
        <v>2096.62</v>
      </c>
      <c r="H15" s="127">
        <v>2089</v>
      </c>
      <c r="I15" s="127">
        <f t="shared" si="4"/>
        <v>6289.86</v>
      </c>
      <c r="J15" s="128">
        <f t="shared" si="5"/>
        <v>-11.859999999999673</v>
      </c>
      <c r="K15" s="129" t="s">
        <v>15</v>
      </c>
      <c r="L15" s="129" t="s">
        <v>3</v>
      </c>
      <c r="M15" s="127">
        <f t="shared" si="0"/>
        <v>6278</v>
      </c>
      <c r="N15" s="130">
        <v>2096.62</v>
      </c>
      <c r="O15" s="131">
        <v>1998</v>
      </c>
      <c r="P15" s="132">
        <v>2184.59</v>
      </c>
      <c r="Q15" s="133">
        <v>2148</v>
      </c>
      <c r="R15" s="132">
        <v>2184.59</v>
      </c>
      <c r="S15" s="133">
        <v>2173</v>
      </c>
      <c r="T15" s="127">
        <f t="shared" si="6"/>
        <v>6465.8</v>
      </c>
      <c r="U15" s="127">
        <f t="shared" si="6"/>
        <v>6319</v>
      </c>
      <c r="V15" s="153">
        <f t="shared" si="7"/>
        <v>-146.80000000000018</v>
      </c>
      <c r="W15" s="132">
        <v>2184.59</v>
      </c>
      <c r="X15" s="132"/>
      <c r="Y15" s="165">
        <f t="shared" si="8"/>
        <v>2184.59</v>
      </c>
      <c r="Z15" s="132">
        <v>2160</v>
      </c>
      <c r="AA15" s="165">
        <v>2184.59</v>
      </c>
      <c r="AB15" s="129">
        <v>2138</v>
      </c>
      <c r="AC15" s="165">
        <v>2184.59</v>
      </c>
      <c r="AD15" s="129">
        <v>1218</v>
      </c>
      <c r="AE15" s="132">
        <f t="shared" si="9"/>
        <v>6553.77</v>
      </c>
      <c r="AF15" s="132">
        <f t="shared" si="10"/>
        <v>5516</v>
      </c>
      <c r="AG15" s="133">
        <f t="shared" si="11"/>
        <v>-1037.7700000000004</v>
      </c>
      <c r="AH15" s="132">
        <v>2184.59</v>
      </c>
      <c r="AI15" s="132">
        <v>2150</v>
      </c>
      <c r="AJ15" s="132">
        <v>2184.59</v>
      </c>
      <c r="AK15" s="132">
        <v>2184.59</v>
      </c>
      <c r="AL15" s="132">
        <f t="shared" si="12"/>
        <v>6519.18</v>
      </c>
      <c r="AM15" s="133">
        <f t="shared" si="1"/>
        <v>17476.72</v>
      </c>
      <c r="AN15" s="131">
        <f t="shared" si="2"/>
        <v>16257.560000000001</v>
      </c>
      <c r="AO15" s="131">
        <f t="shared" si="3"/>
        <v>17476.72</v>
      </c>
      <c r="AP15" s="127">
        <f t="shared" si="13"/>
        <v>24632.18</v>
      </c>
    </row>
    <row r="16" spans="1:42" x14ac:dyDescent="0.25">
      <c r="A16" s="113">
        <v>9</v>
      </c>
      <c r="B16" s="134" t="s">
        <v>16</v>
      </c>
      <c r="C16" s="127">
        <v>2620.77</v>
      </c>
      <c r="D16" s="127">
        <v>2609</v>
      </c>
      <c r="E16" s="127">
        <v>2620.77</v>
      </c>
      <c r="F16" s="127">
        <v>2618</v>
      </c>
      <c r="G16" s="127">
        <v>2620.77</v>
      </c>
      <c r="H16" s="127">
        <v>2611</v>
      </c>
      <c r="I16" s="127">
        <f t="shared" si="4"/>
        <v>7862.3099999999995</v>
      </c>
      <c r="J16" s="128">
        <f t="shared" si="5"/>
        <v>-24.309999999999491</v>
      </c>
      <c r="K16" s="129" t="s">
        <v>5</v>
      </c>
      <c r="L16" s="129" t="s">
        <v>7</v>
      </c>
      <c r="M16" s="127">
        <f t="shared" si="0"/>
        <v>7838</v>
      </c>
      <c r="N16" s="130">
        <v>2620.77</v>
      </c>
      <c r="O16" s="131">
        <v>2546</v>
      </c>
      <c r="P16" s="132">
        <v>2730.74</v>
      </c>
      <c r="Q16" s="133">
        <v>2709</v>
      </c>
      <c r="R16" s="132">
        <v>2730.74</v>
      </c>
      <c r="S16" s="133">
        <v>2617</v>
      </c>
      <c r="T16" s="127">
        <f t="shared" si="6"/>
        <v>8082.25</v>
      </c>
      <c r="U16" s="127">
        <f t="shared" si="6"/>
        <v>7872</v>
      </c>
      <c r="V16" s="153">
        <f t="shared" si="7"/>
        <v>-210.25</v>
      </c>
      <c r="W16" s="132">
        <v>2730.74</v>
      </c>
      <c r="X16" s="132"/>
      <c r="Y16" s="165">
        <f t="shared" si="8"/>
        <v>2730.74</v>
      </c>
      <c r="Z16" s="132">
        <v>2711</v>
      </c>
      <c r="AA16" s="165">
        <v>2730.74</v>
      </c>
      <c r="AB16" s="129">
        <v>2720</v>
      </c>
      <c r="AC16" s="165">
        <v>2730.74</v>
      </c>
      <c r="AD16" s="129">
        <v>2726</v>
      </c>
      <c r="AE16" s="132">
        <f t="shared" si="9"/>
        <v>8192.2199999999993</v>
      </c>
      <c r="AF16" s="132">
        <f t="shared" si="10"/>
        <v>8157</v>
      </c>
      <c r="AG16" s="133">
        <f t="shared" si="11"/>
        <v>-35.219999999999345</v>
      </c>
      <c r="AH16" s="132">
        <v>2730.74</v>
      </c>
      <c r="AI16" s="132">
        <v>3249</v>
      </c>
      <c r="AJ16" s="132">
        <v>2730.74</v>
      </c>
      <c r="AK16" s="132">
        <v>2730.74</v>
      </c>
      <c r="AL16" s="132">
        <f t="shared" si="12"/>
        <v>8710.48</v>
      </c>
      <c r="AM16" s="133">
        <f t="shared" si="1"/>
        <v>21845.919999999998</v>
      </c>
      <c r="AN16" s="131">
        <f t="shared" si="2"/>
        <v>22118.71</v>
      </c>
      <c r="AO16" s="131">
        <f t="shared" si="3"/>
        <v>21845.919999999998</v>
      </c>
      <c r="AP16" s="127">
        <f t="shared" si="13"/>
        <v>32577.48</v>
      </c>
    </row>
    <row r="17" spans="1:42" ht="24.75" customHeight="1" x14ac:dyDescent="0.25">
      <c r="A17" s="113"/>
      <c r="B17" s="135" t="s">
        <v>17</v>
      </c>
      <c r="C17" s="127">
        <v>2096.62</v>
      </c>
      <c r="D17" s="127">
        <v>2093</v>
      </c>
      <c r="E17" s="127">
        <v>2096.62</v>
      </c>
      <c r="F17" s="127">
        <v>2097</v>
      </c>
      <c r="G17" s="127">
        <v>2096.62</v>
      </c>
      <c r="H17" s="127">
        <v>2022</v>
      </c>
      <c r="I17" s="127">
        <f t="shared" si="4"/>
        <v>6289.86</v>
      </c>
      <c r="J17" s="128">
        <f t="shared" si="5"/>
        <v>-77.859999999999673</v>
      </c>
      <c r="K17" s="129" t="s">
        <v>2</v>
      </c>
      <c r="L17" s="129" t="s">
        <v>7</v>
      </c>
      <c r="M17" s="127">
        <f t="shared" si="0"/>
        <v>6212</v>
      </c>
      <c r="N17" s="130">
        <v>2096.62</v>
      </c>
      <c r="O17" s="131">
        <v>2096</v>
      </c>
      <c r="P17" s="132">
        <v>2184.59</v>
      </c>
      <c r="Q17" s="133">
        <v>2120</v>
      </c>
      <c r="R17" s="132">
        <v>2184.59</v>
      </c>
      <c r="S17" s="133">
        <v>2124</v>
      </c>
      <c r="T17" s="127">
        <f t="shared" si="6"/>
        <v>6465.8</v>
      </c>
      <c r="U17" s="127">
        <f t="shared" si="6"/>
        <v>6340</v>
      </c>
      <c r="V17" s="153">
        <f t="shared" si="7"/>
        <v>-125.80000000000018</v>
      </c>
      <c r="W17" s="132">
        <v>2184.59</v>
      </c>
      <c r="X17" s="132"/>
      <c r="Y17" s="165">
        <f t="shared" si="8"/>
        <v>2184.59</v>
      </c>
      <c r="Z17" s="132">
        <v>2166</v>
      </c>
      <c r="AA17" s="165">
        <v>2184.59</v>
      </c>
      <c r="AB17" s="129">
        <v>2148</v>
      </c>
      <c r="AC17" s="165">
        <v>2184.59</v>
      </c>
      <c r="AD17" s="129">
        <v>2162</v>
      </c>
      <c r="AE17" s="132">
        <f t="shared" si="9"/>
        <v>6553.77</v>
      </c>
      <c r="AF17" s="132">
        <f t="shared" si="10"/>
        <v>6476</v>
      </c>
      <c r="AG17" s="133">
        <f t="shared" si="11"/>
        <v>-77.770000000000437</v>
      </c>
      <c r="AH17" s="132">
        <v>2184.59</v>
      </c>
      <c r="AI17" s="132">
        <v>2138</v>
      </c>
      <c r="AJ17" s="132">
        <v>2184.59</v>
      </c>
      <c r="AK17" s="132">
        <v>2184.59</v>
      </c>
      <c r="AL17" s="132">
        <f t="shared" si="12"/>
        <v>6507.18</v>
      </c>
      <c r="AM17" s="133">
        <f t="shared" si="1"/>
        <v>17476.72</v>
      </c>
      <c r="AN17" s="131">
        <f t="shared" si="2"/>
        <v>17226.560000000001</v>
      </c>
      <c r="AO17" s="131">
        <f t="shared" si="3"/>
        <v>17476.72</v>
      </c>
      <c r="AP17" s="127">
        <f t="shared" si="13"/>
        <v>25535.18</v>
      </c>
    </row>
    <row r="18" spans="1:42" x14ac:dyDescent="0.25">
      <c r="A18" s="113">
        <v>10</v>
      </c>
      <c r="B18" s="134" t="s">
        <v>18</v>
      </c>
      <c r="C18" s="127">
        <v>2096.62</v>
      </c>
      <c r="D18" s="127">
        <v>2063.8000000000002</v>
      </c>
      <c r="E18" s="127">
        <v>2096.62</v>
      </c>
      <c r="F18" s="127">
        <v>2091.8000000000002</v>
      </c>
      <c r="G18" s="127">
        <v>2096.62</v>
      </c>
      <c r="H18" s="127">
        <v>1884.2</v>
      </c>
      <c r="I18" s="127">
        <f t="shared" si="4"/>
        <v>6289.86</v>
      </c>
      <c r="J18" s="128">
        <f t="shared" si="5"/>
        <v>-250.05999999999949</v>
      </c>
      <c r="K18" s="129" t="s">
        <v>2</v>
      </c>
      <c r="L18" s="129" t="s">
        <v>7</v>
      </c>
      <c r="M18" s="127">
        <f t="shared" si="0"/>
        <v>6039.8</v>
      </c>
      <c r="N18" s="130">
        <v>2096.62</v>
      </c>
      <c r="O18" s="131">
        <v>2079</v>
      </c>
      <c r="P18" s="132">
        <v>2184.59</v>
      </c>
      <c r="Q18" s="133">
        <v>2154.8000000000002</v>
      </c>
      <c r="R18" s="132">
        <v>2184.59</v>
      </c>
      <c r="S18" s="133">
        <v>2165.1999999999998</v>
      </c>
      <c r="T18" s="127">
        <f t="shared" si="6"/>
        <v>6465.8</v>
      </c>
      <c r="U18" s="127">
        <f t="shared" si="6"/>
        <v>6399</v>
      </c>
      <c r="V18" s="153">
        <f t="shared" si="7"/>
        <v>-66.800000000000182</v>
      </c>
      <c r="W18" s="132">
        <v>2184.59</v>
      </c>
      <c r="X18" s="132"/>
      <c r="Y18" s="165">
        <f t="shared" si="8"/>
        <v>2184.59</v>
      </c>
      <c r="Z18" s="132">
        <v>2168.8000000000002</v>
      </c>
      <c r="AA18" s="165">
        <v>2184.59</v>
      </c>
      <c r="AB18" s="129">
        <v>2178.4</v>
      </c>
      <c r="AC18" s="165">
        <v>2184.59</v>
      </c>
      <c r="AD18" s="129">
        <v>2121</v>
      </c>
      <c r="AE18" s="132">
        <f t="shared" si="9"/>
        <v>6553.77</v>
      </c>
      <c r="AF18" s="132">
        <f t="shared" si="10"/>
        <v>6468.2000000000007</v>
      </c>
      <c r="AG18" s="133">
        <f t="shared" si="11"/>
        <v>-85.569999999999709</v>
      </c>
      <c r="AH18" s="132">
        <v>2184.59</v>
      </c>
      <c r="AI18" s="132">
        <v>2156.8000000000002</v>
      </c>
      <c r="AJ18" s="132">
        <v>2184.59</v>
      </c>
      <c r="AK18" s="132">
        <v>2184.59</v>
      </c>
      <c r="AL18" s="132">
        <f t="shared" si="12"/>
        <v>6525.9800000000005</v>
      </c>
      <c r="AM18" s="133">
        <f t="shared" si="1"/>
        <v>17476.72</v>
      </c>
      <c r="AN18" s="131">
        <f t="shared" si="2"/>
        <v>17296.560000000001</v>
      </c>
      <c r="AO18" s="131">
        <f t="shared" si="3"/>
        <v>17476.72</v>
      </c>
      <c r="AP18" s="127">
        <f t="shared" si="13"/>
        <v>25432.98</v>
      </c>
    </row>
    <row r="19" spans="1:42" x14ac:dyDescent="0.25">
      <c r="A19" s="113">
        <v>11</v>
      </c>
      <c r="B19" s="134" t="s">
        <v>19</v>
      </c>
      <c r="C19" s="127">
        <v>1747.17</v>
      </c>
      <c r="D19" s="127">
        <v>1739</v>
      </c>
      <c r="E19" s="127">
        <v>1747.17</v>
      </c>
      <c r="F19" s="127">
        <v>1739</v>
      </c>
      <c r="G19" s="127">
        <v>1747.17</v>
      </c>
      <c r="H19" s="127">
        <v>1742</v>
      </c>
      <c r="I19" s="127">
        <f t="shared" si="4"/>
        <v>5241.51</v>
      </c>
      <c r="J19" s="128">
        <f t="shared" si="5"/>
        <v>-21.510000000000218</v>
      </c>
      <c r="K19" s="129" t="s">
        <v>5</v>
      </c>
      <c r="L19" s="129" t="s">
        <v>3</v>
      </c>
      <c r="M19" s="127">
        <f t="shared" si="0"/>
        <v>5220</v>
      </c>
      <c r="N19" s="130">
        <v>1747.17</v>
      </c>
      <c r="O19" s="131">
        <v>1747</v>
      </c>
      <c r="P19" s="132">
        <v>1820.49</v>
      </c>
      <c r="Q19" s="133">
        <v>1814</v>
      </c>
      <c r="R19" s="132">
        <v>1820.49</v>
      </c>
      <c r="S19" s="133">
        <v>1816</v>
      </c>
      <c r="T19" s="127">
        <f t="shared" si="6"/>
        <v>5388.15</v>
      </c>
      <c r="U19" s="127">
        <f t="shared" si="6"/>
        <v>5377</v>
      </c>
      <c r="V19" s="153">
        <f t="shared" si="7"/>
        <v>-11.149999999999636</v>
      </c>
      <c r="W19" s="132">
        <v>1820.49</v>
      </c>
      <c r="X19" s="132">
        <v>277.62</v>
      </c>
      <c r="Y19" s="165">
        <f t="shared" si="8"/>
        <v>2098.11</v>
      </c>
      <c r="Z19" s="132">
        <v>2098</v>
      </c>
      <c r="AA19" s="165">
        <v>1820.49</v>
      </c>
      <c r="AB19" s="129">
        <v>1819</v>
      </c>
      <c r="AC19" s="165">
        <v>1820.49</v>
      </c>
      <c r="AD19" s="129">
        <v>1820</v>
      </c>
      <c r="AE19" s="132">
        <f t="shared" si="9"/>
        <v>5739.09</v>
      </c>
      <c r="AF19" s="132">
        <f t="shared" si="10"/>
        <v>5737</v>
      </c>
      <c r="AG19" s="133">
        <f t="shared" si="11"/>
        <v>-2.0900000000001455</v>
      </c>
      <c r="AH19" s="132">
        <v>1820.49</v>
      </c>
      <c r="AI19" s="132">
        <v>2061</v>
      </c>
      <c r="AJ19" s="132">
        <v>1820.49</v>
      </c>
      <c r="AK19" s="132">
        <v>1820.49</v>
      </c>
      <c r="AL19" s="132">
        <f t="shared" si="12"/>
        <v>5701.98</v>
      </c>
      <c r="AM19" s="133">
        <f t="shared" si="1"/>
        <v>14563.92</v>
      </c>
      <c r="AN19" s="131">
        <f t="shared" si="2"/>
        <v>15068.81</v>
      </c>
      <c r="AO19" s="131">
        <f t="shared" si="3"/>
        <v>14563.92</v>
      </c>
      <c r="AP19" s="127">
        <f t="shared" si="13"/>
        <v>22035.98</v>
      </c>
    </row>
    <row r="20" spans="1:42" x14ac:dyDescent="0.25">
      <c r="A20" s="113">
        <v>12</v>
      </c>
      <c r="B20" s="134" t="s">
        <v>20</v>
      </c>
      <c r="C20" s="127">
        <v>2620.77</v>
      </c>
      <c r="D20" s="127">
        <v>2617.6</v>
      </c>
      <c r="E20" s="127">
        <v>2620.77</v>
      </c>
      <c r="F20" s="127">
        <v>2619.6</v>
      </c>
      <c r="G20" s="127">
        <v>2620.77</v>
      </c>
      <c r="H20" s="127">
        <v>2341.4</v>
      </c>
      <c r="I20" s="127">
        <f t="shared" si="4"/>
        <v>7862.3099999999995</v>
      </c>
      <c r="J20" s="128">
        <f t="shared" si="5"/>
        <v>-283.70999999999913</v>
      </c>
      <c r="K20" s="129" t="s">
        <v>5</v>
      </c>
      <c r="L20" s="129" t="s">
        <v>7</v>
      </c>
      <c r="M20" s="127">
        <f t="shared" si="0"/>
        <v>7578.6</v>
      </c>
      <c r="N20" s="130">
        <v>2620.77</v>
      </c>
      <c r="O20" s="131">
        <v>2605.1999999999998</v>
      </c>
      <c r="P20" s="132">
        <v>2730.74</v>
      </c>
      <c r="Q20" s="133">
        <v>2632</v>
      </c>
      <c r="R20" s="132">
        <v>2730.74</v>
      </c>
      <c r="S20" s="133">
        <v>2696.4</v>
      </c>
      <c r="T20" s="127">
        <f t="shared" si="6"/>
        <v>8082.25</v>
      </c>
      <c r="U20" s="127">
        <f t="shared" si="6"/>
        <v>7933.6</v>
      </c>
      <c r="V20" s="153">
        <f t="shared" si="7"/>
        <v>-148.64999999999964</v>
      </c>
      <c r="W20" s="132">
        <v>2730.74</v>
      </c>
      <c r="X20" s="132"/>
      <c r="Y20" s="165">
        <f t="shared" si="8"/>
        <v>2730.74</v>
      </c>
      <c r="Z20" s="132">
        <v>2669.4</v>
      </c>
      <c r="AA20" s="165">
        <v>2730.74</v>
      </c>
      <c r="AB20" s="129">
        <v>2730.6</v>
      </c>
      <c r="AC20" s="165">
        <v>2730.74</v>
      </c>
      <c r="AD20" s="129">
        <v>2596.6</v>
      </c>
      <c r="AE20" s="132">
        <f t="shared" si="9"/>
        <v>8192.2199999999993</v>
      </c>
      <c r="AF20" s="132">
        <f t="shared" si="10"/>
        <v>7996.6</v>
      </c>
      <c r="AG20" s="133">
        <f t="shared" si="11"/>
        <v>-195.61999999999898</v>
      </c>
      <c r="AH20" s="132">
        <v>2730.74</v>
      </c>
      <c r="AI20" s="132">
        <v>2724</v>
      </c>
      <c r="AJ20" s="132">
        <v>2730.74</v>
      </c>
      <c r="AK20" s="132">
        <v>2730.74</v>
      </c>
      <c r="AL20" s="132">
        <f t="shared" si="12"/>
        <v>8185.48</v>
      </c>
      <c r="AM20" s="133">
        <f t="shared" si="1"/>
        <v>21845.919999999998</v>
      </c>
      <c r="AN20" s="131">
        <f t="shared" si="2"/>
        <v>21494.91</v>
      </c>
      <c r="AO20" s="131">
        <f t="shared" si="3"/>
        <v>21845.919999999998</v>
      </c>
      <c r="AP20" s="127">
        <f t="shared" si="13"/>
        <v>31694.280000000002</v>
      </c>
    </row>
    <row r="21" spans="1:42" x14ac:dyDescent="0.25">
      <c r="A21" s="113">
        <v>13</v>
      </c>
      <c r="B21" s="136" t="s">
        <v>21</v>
      </c>
      <c r="C21" s="127">
        <v>2620.77</v>
      </c>
      <c r="D21" s="127">
        <v>2566.4</v>
      </c>
      <c r="E21" s="127">
        <v>2620.77</v>
      </c>
      <c r="F21" s="127">
        <v>2605.6</v>
      </c>
      <c r="G21" s="127">
        <v>2620.77</v>
      </c>
      <c r="H21" s="127">
        <v>2606.4</v>
      </c>
      <c r="I21" s="127">
        <f t="shared" si="4"/>
        <v>7862.3099999999995</v>
      </c>
      <c r="J21" s="128">
        <f t="shared" si="5"/>
        <v>-83.909999999999854</v>
      </c>
      <c r="K21" s="129" t="s">
        <v>5</v>
      </c>
      <c r="L21" s="129" t="s">
        <v>7</v>
      </c>
      <c r="M21" s="127">
        <f t="shared" si="0"/>
        <v>7778.4</v>
      </c>
      <c r="N21" s="130">
        <v>2620.77</v>
      </c>
      <c r="O21" s="131">
        <v>2607.4</v>
      </c>
      <c r="P21" s="132">
        <v>2730.74</v>
      </c>
      <c r="Q21" s="133">
        <v>2716.6</v>
      </c>
      <c r="R21" s="132">
        <v>2730.74</v>
      </c>
      <c r="S21" s="133">
        <v>2721</v>
      </c>
      <c r="T21" s="127">
        <f t="shared" si="6"/>
        <v>8082.25</v>
      </c>
      <c r="U21" s="127">
        <f t="shared" si="6"/>
        <v>8045</v>
      </c>
      <c r="V21" s="153">
        <f t="shared" si="7"/>
        <v>-37.25</v>
      </c>
      <c r="W21" s="132">
        <v>2730.74</v>
      </c>
      <c r="X21" s="132">
        <v>416.42</v>
      </c>
      <c r="Y21" s="165">
        <f t="shared" si="8"/>
        <v>3147.16</v>
      </c>
      <c r="Z21" s="132">
        <v>3140</v>
      </c>
      <c r="AA21" s="165">
        <v>2730.74</v>
      </c>
      <c r="AB21" s="129">
        <v>2707.4</v>
      </c>
      <c r="AC21" s="165">
        <v>2730.74</v>
      </c>
      <c r="AD21" s="129">
        <v>2125</v>
      </c>
      <c r="AE21" s="132">
        <f t="shared" si="9"/>
        <v>8608.64</v>
      </c>
      <c r="AF21" s="132">
        <f t="shared" si="10"/>
        <v>7972.4</v>
      </c>
      <c r="AG21" s="133">
        <f t="shared" si="11"/>
        <v>-636.23999999999978</v>
      </c>
      <c r="AH21" s="132">
        <v>2730.74</v>
      </c>
      <c r="AI21" s="132">
        <v>2268.1999999999998</v>
      </c>
      <c r="AJ21" s="132">
        <v>2730.74</v>
      </c>
      <c r="AK21" s="132">
        <v>2730.74</v>
      </c>
      <c r="AL21" s="132">
        <f t="shared" si="12"/>
        <v>7729.6799999999994</v>
      </c>
      <c r="AM21" s="133">
        <f t="shared" si="1"/>
        <v>21845.919999999998</v>
      </c>
      <c r="AN21" s="131">
        <f t="shared" si="2"/>
        <v>21126.31</v>
      </c>
      <c r="AO21" s="131">
        <f t="shared" si="3"/>
        <v>21845.919999999998</v>
      </c>
      <c r="AP21" s="127">
        <f t="shared" si="13"/>
        <v>31525.48</v>
      </c>
    </row>
    <row r="22" spans="1:42" x14ac:dyDescent="0.25">
      <c r="A22" s="113">
        <v>14</v>
      </c>
      <c r="B22" s="136" t="s">
        <v>22</v>
      </c>
      <c r="C22" s="127">
        <v>2096.62</v>
      </c>
      <c r="D22" s="127">
        <v>2042</v>
      </c>
      <c r="E22" s="127">
        <v>2096.62</v>
      </c>
      <c r="F22" s="127">
        <v>2082</v>
      </c>
      <c r="G22" s="127">
        <v>2096.62</v>
      </c>
      <c r="H22" s="127">
        <v>2082</v>
      </c>
      <c r="I22" s="127">
        <f t="shared" si="4"/>
        <v>6289.86</v>
      </c>
      <c r="J22" s="128">
        <f t="shared" si="5"/>
        <v>-83.859999999999673</v>
      </c>
      <c r="K22" s="129"/>
      <c r="L22" s="129"/>
      <c r="M22" s="127">
        <f t="shared" si="0"/>
        <v>6206</v>
      </c>
      <c r="N22" s="130">
        <v>2096.62</v>
      </c>
      <c r="O22" s="131">
        <v>2096</v>
      </c>
      <c r="P22" s="113">
        <v>0</v>
      </c>
      <c r="Q22" s="137">
        <v>0</v>
      </c>
      <c r="R22" s="113">
        <v>0</v>
      </c>
      <c r="S22" s="137">
        <v>0</v>
      </c>
      <c r="T22" s="127">
        <f t="shared" si="6"/>
        <v>2096.62</v>
      </c>
      <c r="U22" s="127">
        <f t="shared" si="6"/>
        <v>2096</v>
      </c>
      <c r="V22" s="153">
        <f t="shared" si="7"/>
        <v>-0.61999999999989086</v>
      </c>
      <c r="W22" s="113">
        <v>0</v>
      </c>
      <c r="X22" s="113"/>
      <c r="Y22" s="165">
        <f t="shared" si="8"/>
        <v>0</v>
      </c>
      <c r="Z22" s="132">
        <v>0</v>
      </c>
      <c r="AA22" s="170">
        <v>0</v>
      </c>
      <c r="AB22" s="163">
        <v>0</v>
      </c>
      <c r="AC22" s="170">
        <v>0</v>
      </c>
      <c r="AD22" s="163">
        <v>0</v>
      </c>
      <c r="AE22" s="132">
        <f t="shared" si="9"/>
        <v>0</v>
      </c>
      <c r="AF22" s="132">
        <f t="shared" si="10"/>
        <v>0</v>
      </c>
      <c r="AG22" s="133">
        <f t="shared" si="11"/>
        <v>0</v>
      </c>
      <c r="AH22" s="113">
        <v>0</v>
      </c>
      <c r="AI22" s="113">
        <v>0</v>
      </c>
      <c r="AJ22" s="113">
        <v>0</v>
      </c>
      <c r="AK22" s="113">
        <v>0</v>
      </c>
      <c r="AL22" s="132">
        <f t="shared" si="12"/>
        <v>0</v>
      </c>
      <c r="AM22" s="133">
        <f t="shared" si="1"/>
        <v>0</v>
      </c>
      <c r="AN22" s="131">
        <f t="shared" si="2"/>
        <v>-0.61999999999989086</v>
      </c>
      <c r="AO22" s="131">
        <f t="shared" si="3"/>
        <v>0</v>
      </c>
      <c r="AP22" s="127">
        <f t="shared" si="13"/>
        <v>8302</v>
      </c>
    </row>
    <row r="23" spans="1:42" x14ac:dyDescent="0.25">
      <c r="A23" s="113"/>
      <c r="B23" s="136" t="s">
        <v>23</v>
      </c>
      <c r="C23" s="127">
        <v>2096.62</v>
      </c>
      <c r="D23" s="127">
        <v>2010</v>
      </c>
      <c r="E23" s="127">
        <v>2096.62</v>
      </c>
      <c r="F23" s="127">
        <v>2086</v>
      </c>
      <c r="G23" s="127">
        <v>2096.62</v>
      </c>
      <c r="H23" s="127">
        <v>2097</v>
      </c>
      <c r="I23" s="127">
        <f t="shared" si="4"/>
        <v>6289.86</v>
      </c>
      <c r="J23" s="128">
        <f t="shared" si="5"/>
        <v>-96.859999999999673</v>
      </c>
      <c r="K23" s="129"/>
      <c r="L23" s="129"/>
      <c r="M23" s="127">
        <f t="shared" si="0"/>
        <v>6193</v>
      </c>
      <c r="N23" s="130">
        <v>2096.62</v>
      </c>
      <c r="O23" s="131">
        <v>2090</v>
      </c>
      <c r="P23" s="113">
        <v>0</v>
      </c>
      <c r="Q23" s="137">
        <v>0</v>
      </c>
      <c r="R23" s="113">
        <v>0</v>
      </c>
      <c r="S23" s="137">
        <v>0</v>
      </c>
      <c r="T23" s="127">
        <f t="shared" si="6"/>
        <v>2096.62</v>
      </c>
      <c r="U23" s="127">
        <f t="shared" si="6"/>
        <v>2090</v>
      </c>
      <c r="V23" s="153">
        <f t="shared" si="7"/>
        <v>-6.6199999999998909</v>
      </c>
      <c r="W23" s="113">
        <v>0</v>
      </c>
      <c r="X23" s="113"/>
      <c r="Y23" s="165">
        <f t="shared" si="8"/>
        <v>0</v>
      </c>
      <c r="Z23" s="132">
        <v>0</v>
      </c>
      <c r="AA23" s="170">
        <v>0</v>
      </c>
      <c r="AB23" s="163">
        <v>0</v>
      </c>
      <c r="AC23" s="170">
        <v>0</v>
      </c>
      <c r="AD23" s="163">
        <v>0</v>
      </c>
      <c r="AE23" s="132">
        <f t="shared" si="9"/>
        <v>0</v>
      </c>
      <c r="AF23" s="132">
        <f t="shared" si="10"/>
        <v>0</v>
      </c>
      <c r="AG23" s="133">
        <f t="shared" si="11"/>
        <v>0</v>
      </c>
      <c r="AH23" s="113">
        <v>0</v>
      </c>
      <c r="AI23" s="113">
        <v>0</v>
      </c>
      <c r="AJ23" s="113">
        <v>0</v>
      </c>
      <c r="AK23" s="113">
        <v>0</v>
      </c>
      <c r="AL23" s="132">
        <f t="shared" si="12"/>
        <v>0</v>
      </c>
      <c r="AM23" s="133">
        <f t="shared" si="1"/>
        <v>0</v>
      </c>
      <c r="AN23" s="131">
        <f t="shared" si="2"/>
        <v>-6.6199999999998909</v>
      </c>
      <c r="AO23" s="131">
        <f t="shared" si="3"/>
        <v>0</v>
      </c>
      <c r="AP23" s="127">
        <f t="shared" si="13"/>
        <v>8283</v>
      </c>
    </row>
    <row r="24" spans="1:42" ht="30" customHeight="1" x14ac:dyDescent="0.25">
      <c r="A24" s="113">
        <v>15</v>
      </c>
      <c r="B24" s="135" t="s">
        <v>24</v>
      </c>
      <c r="C24" s="127">
        <v>2096.62</v>
      </c>
      <c r="D24" s="127">
        <v>2061</v>
      </c>
      <c r="E24" s="127">
        <v>2096.62</v>
      </c>
      <c r="F24" s="127">
        <v>2080</v>
      </c>
      <c r="G24" s="127">
        <v>2096.62</v>
      </c>
      <c r="H24" s="127">
        <v>2078</v>
      </c>
      <c r="I24" s="127">
        <f t="shared" si="4"/>
        <v>6289.86</v>
      </c>
      <c r="J24" s="128">
        <f t="shared" si="5"/>
        <v>-70.859999999999673</v>
      </c>
      <c r="K24" s="129" t="s">
        <v>2</v>
      </c>
      <c r="L24" s="129" t="s">
        <v>7</v>
      </c>
      <c r="M24" s="127">
        <f t="shared" si="0"/>
        <v>6219</v>
      </c>
      <c r="N24" s="130">
        <v>2096.62</v>
      </c>
      <c r="O24" s="131">
        <v>2086</v>
      </c>
      <c r="P24" s="132">
        <v>2184.59</v>
      </c>
      <c r="Q24" s="133">
        <v>2165</v>
      </c>
      <c r="R24" s="132">
        <v>2184.59</v>
      </c>
      <c r="S24" s="133">
        <v>2179</v>
      </c>
      <c r="T24" s="127">
        <f t="shared" si="6"/>
        <v>6465.8</v>
      </c>
      <c r="U24" s="127">
        <f t="shared" si="6"/>
        <v>6430</v>
      </c>
      <c r="V24" s="153">
        <f t="shared" si="7"/>
        <v>-35.800000000000182</v>
      </c>
      <c r="W24" s="132">
        <v>2184.59</v>
      </c>
      <c r="X24" s="132">
        <v>333.14</v>
      </c>
      <c r="Y24" s="165">
        <f t="shared" si="8"/>
        <v>2517.73</v>
      </c>
      <c r="Z24" s="132">
        <v>2501</v>
      </c>
      <c r="AA24" s="165">
        <v>2184.59</v>
      </c>
      <c r="AB24" s="129">
        <v>2168</v>
      </c>
      <c r="AC24" s="165">
        <v>2184.59</v>
      </c>
      <c r="AD24" s="129">
        <v>2184</v>
      </c>
      <c r="AE24" s="132">
        <f t="shared" si="9"/>
        <v>6886.91</v>
      </c>
      <c r="AF24" s="132">
        <f t="shared" si="10"/>
        <v>6853</v>
      </c>
      <c r="AG24" s="133">
        <f t="shared" si="11"/>
        <v>-33.909999999999854</v>
      </c>
      <c r="AH24" s="132">
        <v>2184.59</v>
      </c>
      <c r="AI24" s="132">
        <v>2149</v>
      </c>
      <c r="AJ24" s="132">
        <v>2184.59</v>
      </c>
      <c r="AK24" s="132">
        <v>2184.59</v>
      </c>
      <c r="AL24" s="132">
        <f t="shared" si="12"/>
        <v>6518.18</v>
      </c>
      <c r="AM24" s="133">
        <f t="shared" si="1"/>
        <v>17476.72</v>
      </c>
      <c r="AN24" s="131">
        <f t="shared" si="2"/>
        <v>17704.560000000001</v>
      </c>
      <c r="AO24" s="131">
        <f t="shared" si="3"/>
        <v>17476.72</v>
      </c>
      <c r="AP24" s="127">
        <f t="shared" si="13"/>
        <v>26020.18</v>
      </c>
    </row>
    <row r="25" spans="1:42" ht="24" customHeight="1" x14ac:dyDescent="0.25">
      <c r="A25" s="113">
        <v>16</v>
      </c>
      <c r="B25" s="135" t="s">
        <v>25</v>
      </c>
      <c r="C25" s="127">
        <v>2096.62</v>
      </c>
      <c r="D25" s="127">
        <v>2090</v>
      </c>
      <c r="E25" s="127">
        <v>2096.62</v>
      </c>
      <c r="F25" s="127">
        <v>2050</v>
      </c>
      <c r="G25" s="127">
        <v>2096.62</v>
      </c>
      <c r="H25" s="127">
        <v>1962</v>
      </c>
      <c r="I25" s="127">
        <f t="shared" si="4"/>
        <v>6289.86</v>
      </c>
      <c r="J25" s="128">
        <f t="shared" si="5"/>
        <v>-187.85999999999967</v>
      </c>
      <c r="K25" s="129" t="s">
        <v>2</v>
      </c>
      <c r="L25" s="129" t="s">
        <v>7</v>
      </c>
      <c r="M25" s="127">
        <f t="shared" si="0"/>
        <v>6102</v>
      </c>
      <c r="N25" s="130">
        <v>2096.62</v>
      </c>
      <c r="O25" s="131">
        <v>2082</v>
      </c>
      <c r="P25" s="132">
        <v>2184.59</v>
      </c>
      <c r="Q25" s="133">
        <v>2182</v>
      </c>
      <c r="R25" s="132">
        <v>2184.59</v>
      </c>
      <c r="S25" s="133">
        <v>2179</v>
      </c>
      <c r="T25" s="127">
        <f t="shared" si="6"/>
        <v>6465.8</v>
      </c>
      <c r="U25" s="127">
        <f t="shared" si="6"/>
        <v>6443</v>
      </c>
      <c r="V25" s="153">
        <f t="shared" si="7"/>
        <v>-22.800000000000182</v>
      </c>
      <c r="W25" s="132">
        <v>2184.59</v>
      </c>
      <c r="X25" s="132">
        <v>333.14</v>
      </c>
      <c r="Y25" s="165">
        <f t="shared" si="8"/>
        <v>2517.73</v>
      </c>
      <c r="Z25" s="132">
        <v>2490</v>
      </c>
      <c r="AA25" s="165">
        <v>2184.59</v>
      </c>
      <c r="AB25" s="129">
        <v>2177</v>
      </c>
      <c r="AC25" s="165">
        <v>2184.59</v>
      </c>
      <c r="AD25" s="129">
        <v>2174</v>
      </c>
      <c r="AE25" s="132">
        <f t="shared" si="9"/>
        <v>6886.91</v>
      </c>
      <c r="AF25" s="132">
        <f t="shared" si="10"/>
        <v>6841</v>
      </c>
      <c r="AG25" s="133">
        <f t="shared" si="11"/>
        <v>-45.909999999999854</v>
      </c>
      <c r="AH25" s="132">
        <v>2184.59</v>
      </c>
      <c r="AI25" s="132">
        <v>2175</v>
      </c>
      <c r="AJ25" s="132">
        <v>2184.59</v>
      </c>
      <c r="AK25" s="132">
        <v>2184.59</v>
      </c>
      <c r="AL25" s="132">
        <f t="shared" si="12"/>
        <v>6544.18</v>
      </c>
      <c r="AM25" s="133">
        <f t="shared" si="1"/>
        <v>17476.72</v>
      </c>
      <c r="AN25" s="131">
        <f t="shared" si="2"/>
        <v>17731.560000000001</v>
      </c>
      <c r="AO25" s="131">
        <f t="shared" si="3"/>
        <v>17476.72</v>
      </c>
      <c r="AP25" s="127">
        <f t="shared" si="13"/>
        <v>25930.18</v>
      </c>
    </row>
    <row r="26" spans="1:42" ht="24" customHeight="1" x14ac:dyDescent="0.25">
      <c r="A26" s="113">
        <v>17</v>
      </c>
      <c r="B26" s="135" t="s">
        <v>26</v>
      </c>
      <c r="C26" s="127">
        <v>1397.75</v>
      </c>
      <c r="D26" s="127">
        <v>1393.8</v>
      </c>
      <c r="E26" s="127">
        <v>1397.75</v>
      </c>
      <c r="F26" s="127">
        <v>1334.8</v>
      </c>
      <c r="G26" s="127">
        <v>1397.75</v>
      </c>
      <c r="H26" s="127">
        <v>1388.2</v>
      </c>
      <c r="I26" s="127">
        <f t="shared" si="4"/>
        <v>4193.25</v>
      </c>
      <c r="J26" s="128">
        <f t="shared" si="5"/>
        <v>-76.449999999999818</v>
      </c>
      <c r="K26" s="129" t="s">
        <v>2</v>
      </c>
      <c r="L26" s="129" t="s">
        <v>3</v>
      </c>
      <c r="M26" s="127">
        <f t="shared" si="0"/>
        <v>4116.8</v>
      </c>
      <c r="N26" s="130">
        <v>1397.75</v>
      </c>
      <c r="O26" s="131"/>
      <c r="P26" s="132">
        <v>1456.39</v>
      </c>
      <c r="Q26" s="133">
        <v>1427.4</v>
      </c>
      <c r="R26" s="132">
        <v>1456.39</v>
      </c>
      <c r="S26" s="133">
        <v>846</v>
      </c>
      <c r="T26" s="127">
        <f t="shared" si="6"/>
        <v>4310.5300000000007</v>
      </c>
      <c r="U26" s="127">
        <f t="shared" si="6"/>
        <v>2273.4</v>
      </c>
      <c r="V26" s="153">
        <f t="shared" si="7"/>
        <v>-2037.1300000000006</v>
      </c>
      <c r="W26" s="132">
        <v>1456.39</v>
      </c>
      <c r="X26" s="132"/>
      <c r="Y26" s="165">
        <f t="shared" si="8"/>
        <v>1456.39</v>
      </c>
      <c r="Z26" s="132">
        <v>1437.8</v>
      </c>
      <c r="AA26" s="165">
        <v>1456.39</v>
      </c>
      <c r="AB26" s="129">
        <v>1420.8</v>
      </c>
      <c r="AC26" s="165">
        <v>1456.39</v>
      </c>
      <c r="AD26" s="129">
        <v>1430.8</v>
      </c>
      <c r="AE26" s="132">
        <f t="shared" si="9"/>
        <v>4369.17</v>
      </c>
      <c r="AF26" s="132">
        <f t="shared" si="10"/>
        <v>4289.3999999999996</v>
      </c>
      <c r="AG26" s="133">
        <f t="shared" si="11"/>
        <v>-79.770000000000437</v>
      </c>
      <c r="AH26" s="132">
        <v>1456.39</v>
      </c>
      <c r="AI26" s="132">
        <v>1453.8</v>
      </c>
      <c r="AJ26" s="132">
        <v>1456.39</v>
      </c>
      <c r="AK26" s="132">
        <v>1456.39</v>
      </c>
      <c r="AL26" s="132">
        <f t="shared" si="12"/>
        <v>4366.58</v>
      </c>
      <c r="AM26" s="133">
        <f t="shared" si="1"/>
        <v>11651.119999999999</v>
      </c>
      <c r="AN26" s="131">
        <f t="shared" si="2"/>
        <v>9531.630000000001</v>
      </c>
      <c r="AO26" s="131">
        <f t="shared" si="3"/>
        <v>11651.12</v>
      </c>
      <c r="AP26" s="127">
        <f t="shared" si="13"/>
        <v>15046.18</v>
      </c>
    </row>
    <row r="27" spans="1:42" ht="24" customHeight="1" x14ac:dyDescent="0.25">
      <c r="A27" s="113">
        <v>18</v>
      </c>
      <c r="B27" s="135" t="s">
        <v>27</v>
      </c>
      <c r="C27" s="127">
        <v>2096.62</v>
      </c>
      <c r="D27" s="127">
        <v>2044</v>
      </c>
      <c r="E27" s="127">
        <v>2096.62</v>
      </c>
      <c r="F27" s="127">
        <v>2081</v>
      </c>
      <c r="G27" s="127">
        <v>2096.62</v>
      </c>
      <c r="H27" s="127">
        <v>2068</v>
      </c>
      <c r="I27" s="127">
        <f t="shared" si="4"/>
        <v>6289.86</v>
      </c>
      <c r="J27" s="128">
        <f t="shared" si="5"/>
        <v>-96.859999999999673</v>
      </c>
      <c r="K27" s="129" t="s">
        <v>2</v>
      </c>
      <c r="L27" s="129" t="s">
        <v>7</v>
      </c>
      <c r="M27" s="127">
        <f t="shared" si="0"/>
        <v>6193</v>
      </c>
      <c r="N27" s="130">
        <v>2096.62</v>
      </c>
      <c r="O27" s="131">
        <v>2065</v>
      </c>
      <c r="P27" s="132">
        <v>2184.59</v>
      </c>
      <c r="Q27" s="133">
        <v>2182</v>
      </c>
      <c r="R27" s="132">
        <v>2184.59</v>
      </c>
      <c r="S27" s="133">
        <v>2184</v>
      </c>
      <c r="T27" s="127">
        <f t="shared" si="6"/>
        <v>6465.8</v>
      </c>
      <c r="U27" s="127">
        <f t="shared" si="6"/>
        <v>6431</v>
      </c>
      <c r="V27" s="153">
        <f t="shared" si="7"/>
        <v>-34.800000000000182</v>
      </c>
      <c r="W27" s="132">
        <v>2184.59</v>
      </c>
      <c r="X27" s="132">
        <v>333.14</v>
      </c>
      <c r="Y27" s="165">
        <f t="shared" si="8"/>
        <v>2517.73</v>
      </c>
      <c r="Z27" s="132">
        <v>2171</v>
      </c>
      <c r="AA27" s="165">
        <v>2184.59</v>
      </c>
      <c r="AB27" s="129">
        <v>2184</v>
      </c>
      <c r="AC27" s="165">
        <v>2184.59</v>
      </c>
      <c r="AD27" s="129">
        <v>2153</v>
      </c>
      <c r="AE27" s="132">
        <f t="shared" si="9"/>
        <v>6886.91</v>
      </c>
      <c r="AF27" s="132">
        <f t="shared" si="10"/>
        <v>6508</v>
      </c>
      <c r="AG27" s="133">
        <f t="shared" si="11"/>
        <v>-378.90999999999985</v>
      </c>
      <c r="AH27" s="132">
        <v>2184.59</v>
      </c>
      <c r="AI27" s="132">
        <v>2172</v>
      </c>
      <c r="AJ27" s="132">
        <v>2184.59</v>
      </c>
      <c r="AK27" s="132">
        <v>2184.59</v>
      </c>
      <c r="AL27" s="132">
        <f t="shared" si="12"/>
        <v>6541.18</v>
      </c>
      <c r="AM27" s="133">
        <f t="shared" si="1"/>
        <v>17476.72</v>
      </c>
      <c r="AN27" s="131">
        <f t="shared" si="2"/>
        <v>17383.560000000001</v>
      </c>
      <c r="AO27" s="131">
        <f t="shared" si="3"/>
        <v>17476.72</v>
      </c>
      <c r="AP27" s="127">
        <f t="shared" si="13"/>
        <v>25673.18</v>
      </c>
    </row>
    <row r="28" spans="1:42" ht="24" customHeight="1" x14ac:dyDescent="0.25">
      <c r="A28" s="113">
        <v>19</v>
      </c>
      <c r="B28" s="135" t="s">
        <v>28</v>
      </c>
      <c r="C28" s="127">
        <v>1397.75</v>
      </c>
      <c r="D28" s="127">
        <v>1311</v>
      </c>
      <c r="E28" s="127">
        <v>1397.75</v>
      </c>
      <c r="F28" s="127">
        <v>1363</v>
      </c>
      <c r="G28" s="127">
        <v>1397.75</v>
      </c>
      <c r="H28" s="127">
        <v>1333</v>
      </c>
      <c r="I28" s="127">
        <f t="shared" si="4"/>
        <v>4193.25</v>
      </c>
      <c r="J28" s="128">
        <f t="shared" si="5"/>
        <v>-186.25</v>
      </c>
      <c r="K28" s="129" t="s">
        <v>2</v>
      </c>
      <c r="L28" s="129" t="s">
        <v>3</v>
      </c>
      <c r="M28" s="127">
        <f t="shared" si="0"/>
        <v>4007</v>
      </c>
      <c r="N28" s="130">
        <v>1397.75</v>
      </c>
      <c r="O28" s="131">
        <v>1380</v>
      </c>
      <c r="P28" s="132">
        <v>1456.39</v>
      </c>
      <c r="Q28" s="133">
        <v>1433</v>
      </c>
      <c r="R28" s="132">
        <v>1456.39</v>
      </c>
      <c r="S28" s="133">
        <v>1437</v>
      </c>
      <c r="T28" s="127">
        <f t="shared" si="6"/>
        <v>4310.5300000000007</v>
      </c>
      <c r="U28" s="127">
        <f t="shared" si="6"/>
        <v>4250</v>
      </c>
      <c r="V28" s="153">
        <f t="shared" si="7"/>
        <v>-60.530000000000655</v>
      </c>
      <c r="W28" s="132">
        <v>1456.39</v>
      </c>
      <c r="X28" s="132"/>
      <c r="Y28" s="165">
        <f t="shared" si="8"/>
        <v>1456.39</v>
      </c>
      <c r="Z28" s="132">
        <v>1327</v>
      </c>
      <c r="AA28" s="165">
        <v>1456.39</v>
      </c>
      <c r="AB28" s="129">
        <v>1455</v>
      </c>
      <c r="AC28" s="165">
        <v>1456.39</v>
      </c>
      <c r="AD28" s="129">
        <v>1443</v>
      </c>
      <c r="AE28" s="132">
        <f t="shared" si="9"/>
        <v>4369.17</v>
      </c>
      <c r="AF28" s="132">
        <f t="shared" si="10"/>
        <v>4225</v>
      </c>
      <c r="AG28" s="133">
        <f t="shared" si="11"/>
        <v>-144.17000000000007</v>
      </c>
      <c r="AH28" s="132">
        <v>1456.39</v>
      </c>
      <c r="AI28" s="132">
        <v>1439.4</v>
      </c>
      <c r="AJ28" s="132">
        <v>1456.39</v>
      </c>
      <c r="AK28" s="132">
        <v>1456.39</v>
      </c>
      <c r="AL28" s="132">
        <f t="shared" si="12"/>
        <v>4352.18</v>
      </c>
      <c r="AM28" s="133">
        <f t="shared" si="1"/>
        <v>11651.119999999999</v>
      </c>
      <c r="AN28" s="131">
        <f t="shared" si="2"/>
        <v>11429.43</v>
      </c>
      <c r="AO28" s="131">
        <f t="shared" si="3"/>
        <v>11651.12</v>
      </c>
      <c r="AP28" s="127">
        <f t="shared" si="13"/>
        <v>16834.18</v>
      </c>
    </row>
    <row r="29" spans="1:42" ht="24.75" customHeight="1" x14ac:dyDescent="0.25">
      <c r="A29" s="113">
        <v>20</v>
      </c>
      <c r="B29" s="135" t="s">
        <v>29</v>
      </c>
      <c r="C29" s="127">
        <v>2096.62</v>
      </c>
      <c r="D29" s="127">
        <v>2057</v>
      </c>
      <c r="E29" s="127">
        <v>2096.62</v>
      </c>
      <c r="F29" s="127">
        <v>2037.8</v>
      </c>
      <c r="G29" s="127">
        <v>2096.62</v>
      </c>
      <c r="H29" s="127">
        <v>2080</v>
      </c>
      <c r="I29" s="127">
        <f t="shared" si="4"/>
        <v>6289.86</v>
      </c>
      <c r="J29" s="128">
        <f t="shared" si="5"/>
        <v>-115.05999999999949</v>
      </c>
      <c r="K29" s="129" t="s">
        <v>2</v>
      </c>
      <c r="L29" s="129" t="s">
        <v>7</v>
      </c>
      <c r="M29" s="127">
        <f t="shared" si="0"/>
        <v>6174.8</v>
      </c>
      <c r="N29" s="130">
        <v>2096.62</v>
      </c>
      <c r="O29" s="131">
        <v>1950</v>
      </c>
      <c r="P29" s="132">
        <v>2184.59</v>
      </c>
      <c r="Q29" s="133">
        <v>2142</v>
      </c>
      <c r="R29" s="132">
        <v>2184.59</v>
      </c>
      <c r="S29" s="133">
        <v>2178</v>
      </c>
      <c r="T29" s="127">
        <f t="shared" si="6"/>
        <v>6465.8</v>
      </c>
      <c r="U29" s="127">
        <f t="shared" si="6"/>
        <v>6270</v>
      </c>
      <c r="V29" s="153">
        <f t="shared" si="7"/>
        <v>-195.80000000000018</v>
      </c>
      <c r="W29" s="132">
        <v>2184.59</v>
      </c>
      <c r="X29" s="132"/>
      <c r="Y29" s="165">
        <f t="shared" si="8"/>
        <v>2184.59</v>
      </c>
      <c r="Z29" s="132">
        <v>2152</v>
      </c>
      <c r="AA29" s="165">
        <v>2184.59</v>
      </c>
      <c r="AB29" s="129">
        <v>2158</v>
      </c>
      <c r="AC29" s="165">
        <v>2184.59</v>
      </c>
      <c r="AD29" s="129">
        <v>2177</v>
      </c>
      <c r="AE29" s="132">
        <f t="shared" si="9"/>
        <v>6553.77</v>
      </c>
      <c r="AF29" s="132">
        <f t="shared" si="10"/>
        <v>6487</v>
      </c>
      <c r="AG29" s="133">
        <f t="shared" si="11"/>
        <v>-66.770000000000437</v>
      </c>
      <c r="AH29" s="132">
        <v>2184.59</v>
      </c>
      <c r="AI29" s="132">
        <v>2184</v>
      </c>
      <c r="AJ29" s="132">
        <v>2184.59</v>
      </c>
      <c r="AK29" s="132">
        <v>2184.59</v>
      </c>
      <c r="AL29" s="132">
        <f t="shared" si="12"/>
        <v>6553.18</v>
      </c>
      <c r="AM29" s="133">
        <f t="shared" si="1"/>
        <v>17476.72</v>
      </c>
      <c r="AN29" s="131">
        <f t="shared" si="2"/>
        <v>17213.560000000001</v>
      </c>
      <c r="AO29" s="131">
        <f t="shared" si="3"/>
        <v>17476.72</v>
      </c>
      <c r="AP29" s="127">
        <f t="shared" si="13"/>
        <v>25484.98</v>
      </c>
    </row>
    <row r="30" spans="1:42" ht="18.75" customHeight="1" x14ac:dyDescent="0.25">
      <c r="A30" s="113"/>
      <c r="B30" s="135" t="s">
        <v>30</v>
      </c>
      <c r="C30" s="127">
        <v>2096.62</v>
      </c>
      <c r="D30" s="127">
        <v>2038</v>
      </c>
      <c r="E30" s="127">
        <v>2096.62</v>
      </c>
      <c r="F30" s="127">
        <v>2090</v>
      </c>
      <c r="G30" s="127">
        <v>2096.62</v>
      </c>
      <c r="H30" s="127">
        <v>2092</v>
      </c>
      <c r="I30" s="127">
        <f t="shared" si="4"/>
        <v>6289.86</v>
      </c>
      <c r="J30" s="128">
        <f t="shared" si="5"/>
        <v>-69.859999999999673</v>
      </c>
      <c r="K30" s="129" t="s">
        <v>2</v>
      </c>
      <c r="L30" s="129" t="s">
        <v>7</v>
      </c>
      <c r="M30" s="127">
        <f t="shared" si="0"/>
        <v>6220</v>
      </c>
      <c r="N30" s="130">
        <v>2096.62</v>
      </c>
      <c r="O30" s="131">
        <v>1959</v>
      </c>
      <c r="P30" s="132">
        <v>2184.59</v>
      </c>
      <c r="Q30" s="133">
        <v>2178</v>
      </c>
      <c r="R30" s="132">
        <v>2184.59</v>
      </c>
      <c r="S30" s="133">
        <v>2147</v>
      </c>
      <c r="T30" s="127">
        <f t="shared" si="6"/>
        <v>6465.8</v>
      </c>
      <c r="U30" s="127">
        <f t="shared" si="6"/>
        <v>6284</v>
      </c>
      <c r="V30" s="153">
        <f t="shared" si="7"/>
        <v>-181.80000000000018</v>
      </c>
      <c r="W30" s="132">
        <v>2184.59</v>
      </c>
      <c r="X30" s="132"/>
      <c r="Y30" s="165">
        <f t="shared" si="8"/>
        <v>2184.59</v>
      </c>
      <c r="Z30" s="132">
        <v>2128</v>
      </c>
      <c r="AA30" s="165">
        <v>2184.59</v>
      </c>
      <c r="AB30" s="129">
        <v>2153</v>
      </c>
      <c r="AC30" s="165">
        <v>2184.59</v>
      </c>
      <c r="AD30" s="129">
        <v>2172</v>
      </c>
      <c r="AE30" s="132">
        <f t="shared" si="9"/>
        <v>6553.77</v>
      </c>
      <c r="AF30" s="132">
        <f t="shared" si="10"/>
        <v>6453</v>
      </c>
      <c r="AG30" s="133">
        <f t="shared" si="11"/>
        <v>-100.77000000000044</v>
      </c>
      <c r="AH30" s="132">
        <v>2184.59</v>
      </c>
      <c r="AI30" s="132">
        <v>2172</v>
      </c>
      <c r="AJ30" s="132">
        <v>2184.59</v>
      </c>
      <c r="AK30" s="132">
        <v>2184.59</v>
      </c>
      <c r="AL30" s="132">
        <f t="shared" si="12"/>
        <v>6541.18</v>
      </c>
      <c r="AM30" s="133">
        <f t="shared" si="1"/>
        <v>17476.72</v>
      </c>
      <c r="AN30" s="131">
        <f t="shared" si="2"/>
        <v>17181.560000000001</v>
      </c>
      <c r="AO30" s="131">
        <f t="shared" si="3"/>
        <v>17476.72</v>
      </c>
      <c r="AP30" s="127">
        <f t="shared" si="13"/>
        <v>25498.18</v>
      </c>
    </row>
    <row r="31" spans="1:42" ht="21.75" customHeight="1" x14ac:dyDescent="0.25">
      <c r="A31" s="113"/>
      <c r="B31" s="138" t="s">
        <v>106</v>
      </c>
      <c r="C31" s="127">
        <v>2096.62</v>
      </c>
      <c r="D31" s="127">
        <v>2083</v>
      </c>
      <c r="E31" s="127">
        <v>2096.62</v>
      </c>
      <c r="F31" s="127">
        <v>2018</v>
      </c>
      <c r="G31" s="127">
        <v>2096.62</v>
      </c>
      <c r="H31" s="127">
        <v>2093</v>
      </c>
      <c r="I31" s="127">
        <f t="shared" si="4"/>
        <v>6289.86</v>
      </c>
      <c r="J31" s="128">
        <f t="shared" si="5"/>
        <v>-95.859999999999673</v>
      </c>
      <c r="K31" s="129" t="s">
        <v>2</v>
      </c>
      <c r="L31" s="129" t="s">
        <v>7</v>
      </c>
      <c r="M31" s="127">
        <f t="shared" si="0"/>
        <v>6194</v>
      </c>
      <c r="N31" s="130">
        <v>2096.62</v>
      </c>
      <c r="O31" s="131">
        <v>1969</v>
      </c>
      <c r="P31" s="132">
        <v>2184.59</v>
      </c>
      <c r="Q31" s="133">
        <v>2049</v>
      </c>
      <c r="R31" s="132">
        <v>2184.59</v>
      </c>
      <c r="S31" s="133">
        <v>2178</v>
      </c>
      <c r="T31" s="127">
        <f t="shared" si="6"/>
        <v>6465.8</v>
      </c>
      <c r="U31" s="127">
        <f t="shared" si="6"/>
        <v>6196</v>
      </c>
      <c r="V31" s="153">
        <f t="shared" si="7"/>
        <v>-269.80000000000018</v>
      </c>
      <c r="W31" s="132">
        <v>2184.59</v>
      </c>
      <c r="X31" s="132"/>
      <c r="Y31" s="165">
        <f t="shared" si="8"/>
        <v>2184.59</v>
      </c>
      <c r="Z31" s="132">
        <v>2169</v>
      </c>
      <c r="AA31" s="165">
        <v>2184.59</v>
      </c>
      <c r="AB31" s="129">
        <v>2151</v>
      </c>
      <c r="AC31" s="165">
        <v>2184.59</v>
      </c>
      <c r="AD31" s="129">
        <v>2182</v>
      </c>
      <c r="AE31" s="132">
        <f t="shared" si="9"/>
        <v>6553.77</v>
      </c>
      <c r="AF31" s="132">
        <f t="shared" si="10"/>
        <v>6502</v>
      </c>
      <c r="AG31" s="133">
        <f t="shared" si="11"/>
        <v>-51.770000000000437</v>
      </c>
      <c r="AH31" s="132">
        <v>2184.59</v>
      </c>
      <c r="AI31" s="132">
        <v>2163</v>
      </c>
      <c r="AJ31" s="132">
        <v>2184.59</v>
      </c>
      <c r="AK31" s="132">
        <v>2184.59</v>
      </c>
      <c r="AL31" s="132">
        <f t="shared" si="12"/>
        <v>6532.18</v>
      </c>
      <c r="AM31" s="133">
        <f t="shared" si="1"/>
        <v>17476.72</v>
      </c>
      <c r="AN31" s="131">
        <f t="shared" si="2"/>
        <v>17133.560000000001</v>
      </c>
      <c r="AO31" s="131">
        <f t="shared" si="3"/>
        <v>17476.72</v>
      </c>
      <c r="AP31" s="127">
        <f t="shared" si="13"/>
        <v>25424.18</v>
      </c>
    </row>
    <row r="32" spans="1:42" ht="21" customHeight="1" x14ac:dyDescent="0.25">
      <c r="A32" s="113">
        <v>21</v>
      </c>
      <c r="B32" s="135" t="s">
        <v>32</v>
      </c>
      <c r="C32" s="127">
        <v>2096.62</v>
      </c>
      <c r="D32" s="127">
        <v>2094</v>
      </c>
      <c r="E32" s="127">
        <v>2096.62</v>
      </c>
      <c r="F32" s="127">
        <v>2094</v>
      </c>
      <c r="G32" s="127">
        <v>2096.62</v>
      </c>
      <c r="H32" s="127">
        <v>2072</v>
      </c>
      <c r="I32" s="127">
        <f t="shared" si="4"/>
        <v>6289.86</v>
      </c>
      <c r="J32" s="128">
        <f t="shared" si="5"/>
        <v>-29.859999999999673</v>
      </c>
      <c r="K32" s="129" t="s">
        <v>2</v>
      </c>
      <c r="L32" s="129" t="s">
        <v>7</v>
      </c>
      <c r="M32" s="127">
        <f t="shared" si="0"/>
        <v>6260</v>
      </c>
      <c r="N32" s="130">
        <v>2096.62</v>
      </c>
      <c r="O32" s="131">
        <v>2090</v>
      </c>
      <c r="P32" s="132">
        <v>2184.59</v>
      </c>
      <c r="Q32" s="133">
        <v>2182</v>
      </c>
      <c r="R32" s="132">
        <v>2184.59</v>
      </c>
      <c r="S32" s="133">
        <v>2051</v>
      </c>
      <c r="T32" s="127">
        <f t="shared" si="6"/>
        <v>6465.8</v>
      </c>
      <c r="U32" s="127">
        <f t="shared" si="6"/>
        <v>6323</v>
      </c>
      <c r="V32" s="153">
        <f t="shared" si="7"/>
        <v>-142.80000000000018</v>
      </c>
      <c r="W32" s="132">
        <v>2184.59</v>
      </c>
      <c r="X32" s="132"/>
      <c r="Y32" s="165">
        <f t="shared" si="8"/>
        <v>2184.59</v>
      </c>
      <c r="Z32" s="132">
        <v>2180</v>
      </c>
      <c r="AA32" s="165">
        <v>2184.59</v>
      </c>
      <c r="AB32" s="129">
        <v>2184</v>
      </c>
      <c r="AC32" s="165">
        <v>2184.59</v>
      </c>
      <c r="AD32" s="129">
        <v>2178</v>
      </c>
      <c r="AE32" s="132">
        <f t="shared" si="9"/>
        <v>6553.77</v>
      </c>
      <c r="AF32" s="132">
        <f t="shared" si="10"/>
        <v>6542</v>
      </c>
      <c r="AG32" s="133">
        <f t="shared" si="11"/>
        <v>-11.770000000000437</v>
      </c>
      <c r="AH32" s="132">
        <v>2184.59</v>
      </c>
      <c r="AI32" s="132">
        <v>2629</v>
      </c>
      <c r="AJ32" s="132">
        <v>2184.59</v>
      </c>
      <c r="AK32" s="132">
        <v>2184.59</v>
      </c>
      <c r="AL32" s="132">
        <f t="shared" si="12"/>
        <v>6998.18</v>
      </c>
      <c r="AM32" s="133">
        <f t="shared" si="1"/>
        <v>17476.72</v>
      </c>
      <c r="AN32" s="131">
        <f t="shared" si="2"/>
        <v>17766.560000000001</v>
      </c>
      <c r="AO32" s="131">
        <f t="shared" si="3"/>
        <v>17476.72</v>
      </c>
      <c r="AP32" s="127">
        <f t="shared" si="13"/>
        <v>26123.18</v>
      </c>
    </row>
    <row r="33" spans="1:42" ht="26.25" customHeight="1" x14ac:dyDescent="0.25">
      <c r="A33" s="113"/>
      <c r="B33" s="135" t="s">
        <v>33</v>
      </c>
      <c r="C33" s="127">
        <v>2620.77</v>
      </c>
      <c r="D33" s="127">
        <v>2619</v>
      </c>
      <c r="E33" s="127">
        <v>2620.77</v>
      </c>
      <c r="F33" s="127">
        <v>2613</v>
      </c>
      <c r="G33" s="127">
        <v>2620.77</v>
      </c>
      <c r="H33" s="127">
        <v>2620</v>
      </c>
      <c r="I33" s="127">
        <f t="shared" si="4"/>
        <v>7862.3099999999995</v>
      </c>
      <c r="J33" s="128">
        <f t="shared" si="5"/>
        <v>-10.309999999999491</v>
      </c>
      <c r="K33" s="129" t="s">
        <v>5</v>
      </c>
      <c r="L33" s="129" t="s">
        <v>7</v>
      </c>
      <c r="M33" s="127">
        <f t="shared" si="0"/>
        <v>7852</v>
      </c>
      <c r="N33" s="130">
        <v>2620.77</v>
      </c>
      <c r="O33" s="131">
        <v>2620</v>
      </c>
      <c r="P33" s="132">
        <v>2730.74</v>
      </c>
      <c r="Q33" s="133">
        <v>2729</v>
      </c>
      <c r="R33" s="132">
        <v>2730.74</v>
      </c>
      <c r="S33" s="133">
        <v>2729</v>
      </c>
      <c r="T33" s="127">
        <f t="shared" si="6"/>
        <v>8082.25</v>
      </c>
      <c r="U33" s="127">
        <f t="shared" si="6"/>
        <v>8078</v>
      </c>
      <c r="V33" s="153">
        <f t="shared" si="7"/>
        <v>-4.25</v>
      </c>
      <c r="W33" s="132">
        <v>2730.74</v>
      </c>
      <c r="X33" s="132">
        <v>333.14</v>
      </c>
      <c r="Y33" s="165">
        <f t="shared" si="8"/>
        <v>3063.8799999999997</v>
      </c>
      <c r="Z33" s="132">
        <v>2730</v>
      </c>
      <c r="AA33" s="165">
        <v>2730.74</v>
      </c>
      <c r="AB33" s="129">
        <v>2730</v>
      </c>
      <c r="AC33" s="165">
        <v>2730.74</v>
      </c>
      <c r="AD33" s="129">
        <v>2726</v>
      </c>
      <c r="AE33" s="132">
        <f t="shared" si="9"/>
        <v>8525.3599999999988</v>
      </c>
      <c r="AF33" s="132">
        <f t="shared" si="10"/>
        <v>8186</v>
      </c>
      <c r="AG33" s="133">
        <f t="shared" si="11"/>
        <v>-339.35999999999876</v>
      </c>
      <c r="AH33" s="132">
        <v>2730.74</v>
      </c>
      <c r="AI33" s="132">
        <v>2704</v>
      </c>
      <c r="AJ33" s="132">
        <v>2730.74</v>
      </c>
      <c r="AK33" s="132">
        <v>2730.74</v>
      </c>
      <c r="AL33" s="132">
        <f t="shared" si="12"/>
        <v>8165.48</v>
      </c>
      <c r="AM33" s="133">
        <f t="shared" si="1"/>
        <v>21845.919999999998</v>
      </c>
      <c r="AN33" s="131">
        <f t="shared" si="2"/>
        <v>21808.71</v>
      </c>
      <c r="AO33" s="131">
        <f t="shared" si="3"/>
        <v>21845.919999999998</v>
      </c>
      <c r="AP33" s="127">
        <f t="shared" si="13"/>
        <v>32281.48</v>
      </c>
    </row>
    <row r="34" spans="1:42" ht="24.75" customHeight="1" x14ac:dyDescent="0.25">
      <c r="A34" s="113"/>
      <c r="B34" s="135" t="s">
        <v>78</v>
      </c>
      <c r="C34" s="127"/>
      <c r="D34" s="127"/>
      <c r="E34" s="127"/>
      <c r="F34" s="127"/>
      <c r="G34" s="127"/>
      <c r="H34" s="127"/>
      <c r="I34" s="127"/>
      <c r="J34" s="128"/>
      <c r="K34" s="129" t="s">
        <v>2</v>
      </c>
      <c r="L34" s="129" t="s">
        <v>7</v>
      </c>
      <c r="M34" s="127">
        <v>0</v>
      </c>
      <c r="N34" s="130">
        <v>0</v>
      </c>
      <c r="O34" s="131">
        <v>0</v>
      </c>
      <c r="P34" s="132">
        <v>2184.59</v>
      </c>
      <c r="Q34" s="133">
        <v>2184</v>
      </c>
      <c r="R34" s="132">
        <v>2184.59</v>
      </c>
      <c r="S34" s="133">
        <v>2183</v>
      </c>
      <c r="T34" s="127">
        <f t="shared" si="6"/>
        <v>4369.18</v>
      </c>
      <c r="U34" s="127">
        <f t="shared" si="6"/>
        <v>4367</v>
      </c>
      <c r="V34" s="153">
        <f t="shared" si="7"/>
        <v>-2.180000000000291</v>
      </c>
      <c r="W34" s="132">
        <v>2184.59</v>
      </c>
      <c r="X34" s="132">
        <v>416.42</v>
      </c>
      <c r="Y34" s="165">
        <f t="shared" si="8"/>
        <v>2601.0100000000002</v>
      </c>
      <c r="Z34" s="132">
        <v>2180</v>
      </c>
      <c r="AA34" s="165">
        <v>0</v>
      </c>
      <c r="AB34" s="129">
        <v>0</v>
      </c>
      <c r="AC34" s="165">
        <v>0</v>
      </c>
      <c r="AD34" s="129">
        <v>0</v>
      </c>
      <c r="AE34" s="132">
        <f t="shared" si="9"/>
        <v>2601.0100000000002</v>
      </c>
      <c r="AF34" s="132">
        <f t="shared" si="10"/>
        <v>2180</v>
      </c>
      <c r="AG34" s="133">
        <f t="shared" si="11"/>
        <v>-421.01000000000022</v>
      </c>
      <c r="AH34" s="132">
        <v>0</v>
      </c>
      <c r="AI34" s="132">
        <v>0</v>
      </c>
      <c r="AJ34" s="132">
        <v>0</v>
      </c>
      <c r="AK34" s="132">
        <v>0</v>
      </c>
      <c r="AL34" s="132">
        <f t="shared" si="12"/>
        <v>0</v>
      </c>
      <c r="AM34" s="133">
        <f t="shared" si="1"/>
        <v>6553.77</v>
      </c>
      <c r="AN34" s="131">
        <f t="shared" si="2"/>
        <v>6547</v>
      </c>
      <c r="AO34" s="131">
        <f t="shared" si="3"/>
        <v>17476.72</v>
      </c>
      <c r="AP34" s="127">
        <f t="shared" si="13"/>
        <v>6547</v>
      </c>
    </row>
    <row r="35" spans="1:42" s="108" customFormat="1" ht="24.75" customHeight="1" x14ac:dyDescent="0.25">
      <c r="A35" s="113"/>
      <c r="B35" s="135" t="s">
        <v>115</v>
      </c>
      <c r="C35" s="127"/>
      <c r="D35" s="127"/>
      <c r="E35" s="127"/>
      <c r="F35" s="127"/>
      <c r="G35" s="127"/>
      <c r="H35" s="127"/>
      <c r="I35" s="127"/>
      <c r="J35" s="128"/>
      <c r="K35" s="129"/>
      <c r="L35" s="129"/>
      <c r="M35" s="127">
        <v>0</v>
      </c>
      <c r="N35" s="130"/>
      <c r="O35" s="131"/>
      <c r="P35" s="132"/>
      <c r="Q35" s="133"/>
      <c r="R35" s="132"/>
      <c r="S35" s="133"/>
      <c r="T35" s="127"/>
      <c r="U35" s="127">
        <v>0</v>
      </c>
      <c r="V35" s="153"/>
      <c r="W35" s="132"/>
      <c r="X35" s="132"/>
      <c r="Y35" s="165">
        <v>0</v>
      </c>
      <c r="Z35" s="132">
        <v>0</v>
      </c>
      <c r="AA35" s="165">
        <v>2184.59</v>
      </c>
      <c r="AB35" s="129">
        <v>2182</v>
      </c>
      <c r="AC35" s="165">
        <v>2184.59</v>
      </c>
      <c r="AD35" s="129">
        <v>2179</v>
      </c>
      <c r="AE35" s="132">
        <f t="shared" si="9"/>
        <v>4369.18</v>
      </c>
      <c r="AF35" s="132">
        <f t="shared" si="10"/>
        <v>4361</v>
      </c>
      <c r="AG35" s="133">
        <f t="shared" si="11"/>
        <v>-8.180000000000291</v>
      </c>
      <c r="AH35" s="132">
        <v>2184.59</v>
      </c>
      <c r="AI35" s="132">
        <v>2605</v>
      </c>
      <c r="AJ35" s="132">
        <v>2184.59</v>
      </c>
      <c r="AK35" s="132">
        <v>2184.59</v>
      </c>
      <c r="AL35" s="132">
        <f t="shared" si="12"/>
        <v>6974.18</v>
      </c>
      <c r="AM35" s="133"/>
      <c r="AN35" s="131"/>
      <c r="AO35" s="131"/>
      <c r="AP35" s="127">
        <f t="shared" si="13"/>
        <v>11335.18</v>
      </c>
    </row>
    <row r="36" spans="1:42" ht="23.25" customHeight="1" x14ac:dyDescent="0.25">
      <c r="A36" s="113">
        <v>22</v>
      </c>
      <c r="B36" s="135" t="s">
        <v>34</v>
      </c>
      <c r="C36" s="127">
        <v>2096.62</v>
      </c>
      <c r="D36" s="127">
        <v>2096</v>
      </c>
      <c r="E36" s="127">
        <v>2096.62</v>
      </c>
      <c r="F36" s="127">
        <v>2096</v>
      </c>
      <c r="G36" s="127">
        <v>2096.62</v>
      </c>
      <c r="H36" s="127">
        <v>2094</v>
      </c>
      <c r="I36" s="127">
        <f t="shared" si="4"/>
        <v>6289.86</v>
      </c>
      <c r="J36" s="128">
        <f t="shared" si="5"/>
        <v>-3.8599999999996726</v>
      </c>
      <c r="K36" s="129" t="s">
        <v>2</v>
      </c>
      <c r="L36" s="129" t="s">
        <v>7</v>
      </c>
      <c r="M36" s="127">
        <f t="shared" ref="M36:M41" si="14">D36+F36+H36</f>
        <v>6286</v>
      </c>
      <c r="N36" s="130">
        <v>2096.62</v>
      </c>
      <c r="O36" s="131">
        <v>2083</v>
      </c>
      <c r="P36" s="132">
        <v>2184.59</v>
      </c>
      <c r="Q36" s="133">
        <v>2165</v>
      </c>
      <c r="R36" s="132">
        <v>2184.59</v>
      </c>
      <c r="S36" s="133">
        <v>2168</v>
      </c>
      <c r="T36" s="127">
        <f t="shared" si="6"/>
        <v>6465.8</v>
      </c>
      <c r="U36" s="127">
        <f t="shared" si="6"/>
        <v>6416</v>
      </c>
      <c r="V36" s="153">
        <f t="shared" si="7"/>
        <v>-49.800000000000182</v>
      </c>
      <c r="W36" s="132">
        <v>2184.59</v>
      </c>
      <c r="X36" s="132"/>
      <c r="Y36" s="165">
        <f t="shared" si="8"/>
        <v>2184.59</v>
      </c>
      <c r="Z36" s="132">
        <v>2182</v>
      </c>
      <c r="AA36" s="165">
        <v>2184.59</v>
      </c>
      <c r="AB36" s="129">
        <v>2182</v>
      </c>
      <c r="AC36" s="165">
        <v>2184.59</v>
      </c>
      <c r="AD36" s="129">
        <v>2174</v>
      </c>
      <c r="AE36" s="132">
        <f t="shared" si="9"/>
        <v>6553.77</v>
      </c>
      <c r="AF36" s="132">
        <f t="shared" si="10"/>
        <v>6538</v>
      </c>
      <c r="AG36" s="133">
        <f t="shared" si="11"/>
        <v>-15.770000000000437</v>
      </c>
      <c r="AH36" s="132">
        <v>2184.59</v>
      </c>
      <c r="AI36" s="132">
        <v>2598</v>
      </c>
      <c r="AJ36" s="132">
        <v>2184.59</v>
      </c>
      <c r="AK36" s="132">
        <v>2184.59</v>
      </c>
      <c r="AL36" s="132">
        <f t="shared" si="12"/>
        <v>6967.18</v>
      </c>
      <c r="AM36" s="133">
        <f t="shared" ref="AM36:AM49" si="15">P36+R36+W36+AA36+AC36+AH36+AJ36+AK36</f>
        <v>17476.72</v>
      </c>
      <c r="AN36" s="131">
        <f t="shared" ref="AN36:AN49" si="16">AP36-M36-N36</f>
        <v>17824.560000000001</v>
      </c>
      <c r="AO36" s="131">
        <f t="shared" ref="AO36:AO49" si="17">P36*8</f>
        <v>17476.72</v>
      </c>
      <c r="AP36" s="127">
        <f t="shared" si="13"/>
        <v>26207.18</v>
      </c>
    </row>
    <row r="37" spans="1:42" ht="21" customHeight="1" x14ac:dyDescent="0.25">
      <c r="A37" s="113">
        <v>23</v>
      </c>
      <c r="B37" s="135" t="s">
        <v>35</v>
      </c>
      <c r="C37" s="127">
        <v>2620.77</v>
      </c>
      <c r="D37" s="127">
        <v>2604</v>
      </c>
      <c r="E37" s="127">
        <v>2620.77</v>
      </c>
      <c r="F37" s="127">
        <v>2610</v>
      </c>
      <c r="G37" s="127">
        <v>2620.77</v>
      </c>
      <c r="H37" s="127">
        <v>2615</v>
      </c>
      <c r="I37" s="127">
        <f t="shared" si="4"/>
        <v>7862.3099999999995</v>
      </c>
      <c r="J37" s="128">
        <f t="shared" si="5"/>
        <v>-33.309999999999491</v>
      </c>
      <c r="K37" s="129" t="s">
        <v>5</v>
      </c>
      <c r="L37" s="129" t="s">
        <v>7</v>
      </c>
      <c r="M37" s="127">
        <f t="shared" si="14"/>
        <v>7829</v>
      </c>
      <c r="N37" s="130">
        <v>2620.77</v>
      </c>
      <c r="O37" s="131">
        <v>2605</v>
      </c>
      <c r="P37" s="132">
        <v>2730.74</v>
      </c>
      <c r="Q37" s="133">
        <v>2700</v>
      </c>
      <c r="R37" s="132">
        <v>2730.74</v>
      </c>
      <c r="S37" s="133">
        <v>2700</v>
      </c>
      <c r="T37" s="127">
        <f t="shared" si="6"/>
        <v>8082.25</v>
      </c>
      <c r="U37" s="127">
        <f t="shared" si="6"/>
        <v>8005</v>
      </c>
      <c r="V37" s="153">
        <f t="shared" si="7"/>
        <v>-77.25</v>
      </c>
      <c r="W37" s="132">
        <v>2730.74</v>
      </c>
      <c r="X37" s="132"/>
      <c r="Y37" s="165">
        <f t="shared" si="8"/>
        <v>2730.74</v>
      </c>
      <c r="Z37" s="132">
        <v>2692</v>
      </c>
      <c r="AA37" s="165">
        <v>2730.74</v>
      </c>
      <c r="AB37" s="129">
        <v>2728</v>
      </c>
      <c r="AC37" s="165">
        <v>2730.74</v>
      </c>
      <c r="AD37" s="129">
        <v>2725</v>
      </c>
      <c r="AE37" s="132">
        <f t="shared" si="9"/>
        <v>8192.2199999999993</v>
      </c>
      <c r="AF37" s="132">
        <f t="shared" si="10"/>
        <v>8145</v>
      </c>
      <c r="AG37" s="133">
        <f t="shared" si="11"/>
        <v>-47.219999999999345</v>
      </c>
      <c r="AH37" s="132">
        <v>2730.74</v>
      </c>
      <c r="AI37" s="132">
        <v>2726</v>
      </c>
      <c r="AJ37" s="132">
        <v>2730.74</v>
      </c>
      <c r="AK37" s="132">
        <v>2730.74</v>
      </c>
      <c r="AL37" s="132">
        <f t="shared" si="12"/>
        <v>8187.48</v>
      </c>
      <c r="AM37" s="133">
        <f t="shared" si="15"/>
        <v>21845.919999999998</v>
      </c>
      <c r="AN37" s="131">
        <f t="shared" si="16"/>
        <v>21716.71</v>
      </c>
      <c r="AO37" s="131">
        <f t="shared" si="17"/>
        <v>21845.919999999998</v>
      </c>
      <c r="AP37" s="127">
        <f t="shared" si="13"/>
        <v>32166.48</v>
      </c>
    </row>
    <row r="38" spans="1:42" ht="20.25" customHeight="1" x14ac:dyDescent="0.25">
      <c r="A38" s="113">
        <v>24</v>
      </c>
      <c r="B38" s="135" t="s">
        <v>36</v>
      </c>
      <c r="C38" s="127">
        <v>2096.62</v>
      </c>
      <c r="D38" s="127">
        <v>2082</v>
      </c>
      <c r="E38" s="127">
        <v>2096.62</v>
      </c>
      <c r="F38" s="127">
        <v>2094</v>
      </c>
      <c r="G38" s="127">
        <v>2096.62</v>
      </c>
      <c r="H38" s="127">
        <v>2081.1999999999998</v>
      </c>
      <c r="I38" s="127">
        <f t="shared" si="4"/>
        <v>6289.86</v>
      </c>
      <c r="J38" s="128">
        <f t="shared" si="5"/>
        <v>-32.659999999999854</v>
      </c>
      <c r="K38" s="129" t="s">
        <v>2</v>
      </c>
      <c r="L38" s="129" t="s">
        <v>7</v>
      </c>
      <c r="M38" s="127">
        <f t="shared" si="14"/>
        <v>6257.2</v>
      </c>
      <c r="N38" s="130">
        <v>2096.62</v>
      </c>
      <c r="O38" s="131">
        <v>2080.8000000000002</v>
      </c>
      <c r="P38" s="132">
        <v>2184.59</v>
      </c>
      <c r="Q38" s="133">
        <v>2179.8000000000002</v>
      </c>
      <c r="R38" s="132">
        <v>2184.59</v>
      </c>
      <c r="S38" s="133">
        <v>2177</v>
      </c>
      <c r="T38" s="127">
        <f t="shared" si="6"/>
        <v>6465.8</v>
      </c>
      <c r="U38" s="127">
        <f t="shared" si="6"/>
        <v>6437.6</v>
      </c>
      <c r="V38" s="153">
        <f t="shared" si="7"/>
        <v>-28.199999999999818</v>
      </c>
      <c r="W38" s="132">
        <v>2184.59</v>
      </c>
      <c r="X38" s="132">
        <v>333.14</v>
      </c>
      <c r="Y38" s="165">
        <f t="shared" si="8"/>
        <v>2517.73</v>
      </c>
      <c r="Z38" s="132">
        <v>2508.6</v>
      </c>
      <c r="AA38" s="165">
        <v>2184.59</v>
      </c>
      <c r="AB38" s="129">
        <v>2163</v>
      </c>
      <c r="AC38" s="165">
        <v>2184.59</v>
      </c>
      <c r="AD38" s="129">
        <v>2181</v>
      </c>
      <c r="AE38" s="132">
        <f t="shared" si="9"/>
        <v>6886.91</v>
      </c>
      <c r="AF38" s="132">
        <f t="shared" si="10"/>
        <v>6852.6</v>
      </c>
      <c r="AG38" s="133">
        <f t="shared" si="11"/>
        <v>-34.309999999999491</v>
      </c>
      <c r="AH38" s="132">
        <v>2184.59</v>
      </c>
      <c r="AI38" s="132">
        <v>2577.8000000000002</v>
      </c>
      <c r="AJ38" s="132">
        <v>2184.59</v>
      </c>
      <c r="AK38" s="132">
        <v>2184.59</v>
      </c>
      <c r="AL38" s="132">
        <f t="shared" si="12"/>
        <v>6946.9800000000005</v>
      </c>
      <c r="AM38" s="133">
        <f t="shared" si="15"/>
        <v>17476.72</v>
      </c>
      <c r="AN38" s="131">
        <f t="shared" si="16"/>
        <v>18140.560000000001</v>
      </c>
      <c r="AO38" s="131">
        <f t="shared" si="17"/>
        <v>17476.72</v>
      </c>
      <c r="AP38" s="127">
        <f t="shared" si="13"/>
        <v>26494.38</v>
      </c>
    </row>
    <row r="39" spans="1:42" ht="26.25" customHeight="1" x14ac:dyDescent="0.25">
      <c r="A39" s="113">
        <v>25</v>
      </c>
      <c r="B39" s="135" t="s">
        <v>88</v>
      </c>
      <c r="C39" s="127">
        <v>2096.62</v>
      </c>
      <c r="D39" s="127">
        <v>2096</v>
      </c>
      <c r="E39" s="127">
        <v>2096.62</v>
      </c>
      <c r="F39" s="127">
        <v>2096</v>
      </c>
      <c r="G39" s="127">
        <v>2096.62</v>
      </c>
      <c r="H39" s="127">
        <v>2096</v>
      </c>
      <c r="I39" s="127">
        <f t="shared" si="4"/>
        <v>6289.86</v>
      </c>
      <c r="J39" s="128">
        <f t="shared" si="5"/>
        <v>-1.8599999999996726</v>
      </c>
      <c r="K39" s="129" t="s">
        <v>2</v>
      </c>
      <c r="L39" s="129" t="s">
        <v>7</v>
      </c>
      <c r="M39" s="127">
        <f t="shared" si="14"/>
        <v>6288</v>
      </c>
      <c r="N39" s="130">
        <v>2096.62</v>
      </c>
      <c r="O39" s="131">
        <v>2096</v>
      </c>
      <c r="P39" s="132">
        <v>2184.59</v>
      </c>
      <c r="Q39" s="133">
        <v>2184</v>
      </c>
      <c r="R39" s="132">
        <v>2184.59</v>
      </c>
      <c r="S39" s="133">
        <v>2184</v>
      </c>
      <c r="T39" s="127">
        <f t="shared" si="6"/>
        <v>6465.8</v>
      </c>
      <c r="U39" s="127">
        <f t="shared" si="6"/>
        <v>6464</v>
      </c>
      <c r="V39" s="153">
        <f t="shared" si="7"/>
        <v>-1.8000000000001819</v>
      </c>
      <c r="W39" s="132">
        <v>2184.59</v>
      </c>
      <c r="X39" s="132">
        <v>333.14</v>
      </c>
      <c r="Y39" s="165">
        <f t="shared" si="8"/>
        <v>2517.73</v>
      </c>
      <c r="Z39" s="132">
        <v>2515</v>
      </c>
      <c r="AA39" s="165">
        <v>2184.59</v>
      </c>
      <c r="AB39" s="129">
        <v>2184</v>
      </c>
      <c r="AC39" s="165">
        <v>2184.59</v>
      </c>
      <c r="AD39" s="129">
        <v>2184</v>
      </c>
      <c r="AE39" s="132">
        <f t="shared" si="9"/>
        <v>6886.91</v>
      </c>
      <c r="AF39" s="132">
        <f t="shared" si="10"/>
        <v>6883</v>
      </c>
      <c r="AG39" s="133">
        <f t="shared" si="11"/>
        <v>-3.9099999999998545</v>
      </c>
      <c r="AH39" s="132">
        <v>2184.59</v>
      </c>
      <c r="AI39" s="132">
        <v>2184</v>
      </c>
      <c r="AJ39" s="132">
        <v>2184.59</v>
      </c>
      <c r="AK39" s="132">
        <v>2184.59</v>
      </c>
      <c r="AL39" s="132">
        <f t="shared" si="12"/>
        <v>6553.18</v>
      </c>
      <c r="AM39" s="133">
        <f t="shared" si="15"/>
        <v>17476.72</v>
      </c>
      <c r="AN39" s="131">
        <f t="shared" si="16"/>
        <v>17803.560000000001</v>
      </c>
      <c r="AO39" s="131">
        <f t="shared" si="17"/>
        <v>17476.72</v>
      </c>
      <c r="AP39" s="127">
        <f t="shared" si="13"/>
        <v>26188.18</v>
      </c>
    </row>
    <row r="40" spans="1:42" x14ac:dyDescent="0.25">
      <c r="A40" s="113">
        <v>26</v>
      </c>
      <c r="B40" s="139" t="s">
        <v>38</v>
      </c>
      <c r="C40" s="127">
        <v>2096.62</v>
      </c>
      <c r="D40" s="127">
        <v>2082</v>
      </c>
      <c r="E40" s="127">
        <v>2096.62</v>
      </c>
      <c r="F40" s="127">
        <v>2089</v>
      </c>
      <c r="G40" s="127">
        <v>2096.62</v>
      </c>
      <c r="H40" s="127">
        <v>1942</v>
      </c>
      <c r="I40" s="127">
        <f t="shared" si="4"/>
        <v>6289.86</v>
      </c>
      <c r="J40" s="128">
        <f t="shared" si="5"/>
        <v>-176.85999999999967</v>
      </c>
      <c r="K40" s="129" t="s">
        <v>2</v>
      </c>
      <c r="L40" s="129" t="s">
        <v>7</v>
      </c>
      <c r="M40" s="127">
        <f t="shared" si="14"/>
        <v>6113</v>
      </c>
      <c r="N40" s="130">
        <v>2096.62</v>
      </c>
      <c r="O40" s="131">
        <v>2089</v>
      </c>
      <c r="P40" s="132">
        <v>2184.59</v>
      </c>
      <c r="Q40" s="133">
        <v>2181.8000000000002</v>
      </c>
      <c r="R40" s="132">
        <v>2184.59</v>
      </c>
      <c r="S40" s="133">
        <v>2184</v>
      </c>
      <c r="T40" s="127">
        <f t="shared" si="6"/>
        <v>6465.8</v>
      </c>
      <c r="U40" s="127">
        <f t="shared" si="6"/>
        <v>6454.8</v>
      </c>
      <c r="V40" s="153">
        <f t="shared" si="7"/>
        <v>-11</v>
      </c>
      <c r="W40" s="132">
        <v>2184.59</v>
      </c>
      <c r="X40" s="132">
        <v>333.14</v>
      </c>
      <c r="Y40" s="165">
        <f t="shared" si="8"/>
        <v>2517.73</v>
      </c>
      <c r="Z40" s="132">
        <v>2364</v>
      </c>
      <c r="AA40" s="165">
        <v>2184.59</v>
      </c>
      <c r="AB40" s="129">
        <v>2162.8000000000002</v>
      </c>
      <c r="AC40" s="165">
        <v>2184.59</v>
      </c>
      <c r="AD40" s="129">
        <v>2176</v>
      </c>
      <c r="AE40" s="132">
        <f t="shared" si="9"/>
        <v>6886.91</v>
      </c>
      <c r="AF40" s="132">
        <f t="shared" si="10"/>
        <v>6702.8</v>
      </c>
      <c r="AG40" s="133">
        <f t="shared" si="11"/>
        <v>-184.10999999999967</v>
      </c>
      <c r="AH40" s="132">
        <v>2184.59</v>
      </c>
      <c r="AI40" s="132">
        <v>2181.8000000000002</v>
      </c>
      <c r="AJ40" s="132">
        <v>2184.59</v>
      </c>
      <c r="AK40" s="132">
        <v>2184.59</v>
      </c>
      <c r="AL40" s="132">
        <f t="shared" si="12"/>
        <v>6550.9800000000005</v>
      </c>
      <c r="AM40" s="133">
        <f t="shared" si="15"/>
        <v>17476.72</v>
      </c>
      <c r="AN40" s="131">
        <f t="shared" si="16"/>
        <v>17611.96</v>
      </c>
      <c r="AO40" s="131">
        <f t="shared" si="17"/>
        <v>17476.72</v>
      </c>
      <c r="AP40" s="127">
        <f t="shared" si="13"/>
        <v>25821.579999999998</v>
      </c>
    </row>
    <row r="41" spans="1:42" x14ac:dyDescent="0.25">
      <c r="A41" s="113">
        <v>27</v>
      </c>
      <c r="B41" s="139" t="s">
        <v>79</v>
      </c>
      <c r="C41" s="127">
        <v>1397.75</v>
      </c>
      <c r="D41" s="127">
        <v>1393</v>
      </c>
      <c r="E41" s="127">
        <v>1397.75</v>
      </c>
      <c r="F41" s="127">
        <v>1394</v>
      </c>
      <c r="G41" s="127">
        <v>1397.75</v>
      </c>
      <c r="H41" s="127">
        <v>1396</v>
      </c>
      <c r="I41" s="127">
        <f t="shared" si="4"/>
        <v>4193.25</v>
      </c>
      <c r="J41" s="128">
        <f t="shared" si="5"/>
        <v>-10.25</v>
      </c>
      <c r="K41" s="129" t="s">
        <v>2</v>
      </c>
      <c r="L41" s="129" t="s">
        <v>3</v>
      </c>
      <c r="M41" s="127">
        <f t="shared" si="14"/>
        <v>4183</v>
      </c>
      <c r="N41" s="130">
        <v>1397.75</v>
      </c>
      <c r="O41" s="131">
        <v>1394</v>
      </c>
      <c r="P41" s="132">
        <v>1456.39</v>
      </c>
      <c r="Q41" s="133">
        <v>1063.5999999999999</v>
      </c>
      <c r="R41" s="132">
        <v>1456.39</v>
      </c>
      <c r="S41" s="133">
        <v>1450</v>
      </c>
      <c r="T41" s="127">
        <f t="shared" si="6"/>
        <v>4310.5300000000007</v>
      </c>
      <c r="U41" s="127">
        <f t="shared" si="6"/>
        <v>3907.6</v>
      </c>
      <c r="V41" s="153">
        <f t="shared" si="7"/>
        <v>-402.93000000000075</v>
      </c>
      <c r="W41" s="132">
        <v>1456.39</v>
      </c>
      <c r="X41" s="132"/>
      <c r="Y41" s="165">
        <f t="shared" si="8"/>
        <v>1456.39</v>
      </c>
      <c r="Z41" s="132">
        <v>1452</v>
      </c>
      <c r="AA41" s="165">
        <v>1456.39</v>
      </c>
      <c r="AB41" s="129">
        <v>1451</v>
      </c>
      <c r="AC41" s="165">
        <v>1456.39</v>
      </c>
      <c r="AD41" s="129">
        <v>1443</v>
      </c>
      <c r="AE41" s="132">
        <f t="shared" si="9"/>
        <v>4369.17</v>
      </c>
      <c r="AF41" s="132">
        <f t="shared" si="10"/>
        <v>4346</v>
      </c>
      <c r="AG41" s="133">
        <f t="shared" si="11"/>
        <v>-23.170000000000073</v>
      </c>
      <c r="AH41" s="132">
        <v>1456.39</v>
      </c>
      <c r="AI41" s="132">
        <v>1746</v>
      </c>
      <c r="AJ41" s="132">
        <v>1456.39</v>
      </c>
      <c r="AK41" s="132">
        <v>1456.39</v>
      </c>
      <c r="AL41" s="132">
        <f t="shared" si="12"/>
        <v>4658.7800000000007</v>
      </c>
      <c r="AM41" s="133">
        <f t="shared" si="15"/>
        <v>11651.119999999999</v>
      </c>
      <c r="AN41" s="131">
        <f t="shared" si="16"/>
        <v>11514.630000000001</v>
      </c>
      <c r="AO41" s="131">
        <f t="shared" si="17"/>
        <v>11651.12</v>
      </c>
      <c r="AP41" s="127">
        <f t="shared" si="13"/>
        <v>17095.38</v>
      </c>
    </row>
    <row r="42" spans="1:42" x14ac:dyDescent="0.25">
      <c r="A42" s="113"/>
      <c r="B42" s="139" t="s">
        <v>80</v>
      </c>
      <c r="C42" s="127"/>
      <c r="D42" s="127"/>
      <c r="E42" s="127"/>
      <c r="F42" s="127"/>
      <c r="G42" s="127"/>
      <c r="H42" s="127"/>
      <c r="I42" s="127"/>
      <c r="J42" s="128"/>
      <c r="K42" s="129" t="s">
        <v>5</v>
      </c>
      <c r="L42" s="129" t="s">
        <v>3</v>
      </c>
      <c r="M42" s="127">
        <v>0</v>
      </c>
      <c r="N42" s="130">
        <v>0</v>
      </c>
      <c r="O42" s="131">
        <v>0</v>
      </c>
      <c r="P42" s="132">
        <v>1820.49</v>
      </c>
      <c r="Q42" s="133">
        <v>1810.8</v>
      </c>
      <c r="R42" s="132">
        <v>1820.49</v>
      </c>
      <c r="S42" s="133">
        <v>1820.4</v>
      </c>
      <c r="T42" s="127">
        <f t="shared" si="6"/>
        <v>3640.98</v>
      </c>
      <c r="U42" s="127">
        <f t="shared" si="6"/>
        <v>3631.2</v>
      </c>
      <c r="V42" s="153">
        <f t="shared" si="7"/>
        <v>-9.7800000000002001</v>
      </c>
      <c r="W42" s="132">
        <v>1820.49</v>
      </c>
      <c r="X42" s="132">
        <v>222.09</v>
      </c>
      <c r="Y42" s="165">
        <f t="shared" si="8"/>
        <v>2042.58</v>
      </c>
      <c r="Z42" s="132">
        <v>2039.8</v>
      </c>
      <c r="AA42" s="165">
        <v>1820.49</v>
      </c>
      <c r="AB42" s="129">
        <v>1816.2</v>
      </c>
      <c r="AC42" s="165">
        <v>1820.49</v>
      </c>
      <c r="AD42" s="129">
        <v>1786</v>
      </c>
      <c r="AE42" s="132">
        <f t="shared" si="9"/>
        <v>5683.5599999999995</v>
      </c>
      <c r="AF42" s="132">
        <f t="shared" si="10"/>
        <v>5642</v>
      </c>
      <c r="AG42" s="133">
        <f t="shared" si="11"/>
        <v>-41.559999999999491</v>
      </c>
      <c r="AH42" s="132">
        <v>1820.49</v>
      </c>
      <c r="AI42" s="132">
        <v>1814</v>
      </c>
      <c r="AJ42" s="132">
        <v>1820.49</v>
      </c>
      <c r="AK42" s="132">
        <v>1820.49</v>
      </c>
      <c r="AL42" s="132">
        <f t="shared" si="12"/>
        <v>5454.98</v>
      </c>
      <c r="AM42" s="133">
        <f t="shared" si="15"/>
        <v>14563.92</v>
      </c>
      <c r="AN42" s="131">
        <f t="shared" si="16"/>
        <v>14728.18</v>
      </c>
      <c r="AO42" s="131">
        <f t="shared" si="17"/>
        <v>14563.92</v>
      </c>
      <c r="AP42" s="127">
        <f t="shared" si="13"/>
        <v>14728.18</v>
      </c>
    </row>
    <row r="43" spans="1:42" x14ac:dyDescent="0.25">
      <c r="A43" s="113"/>
      <c r="B43" s="139" t="s">
        <v>81</v>
      </c>
      <c r="C43" s="127"/>
      <c r="D43" s="127"/>
      <c r="E43" s="127"/>
      <c r="F43" s="127"/>
      <c r="G43" s="127"/>
      <c r="H43" s="127"/>
      <c r="I43" s="127"/>
      <c r="J43" s="128"/>
      <c r="K43" s="129" t="s">
        <v>2</v>
      </c>
      <c r="L43" s="129" t="s">
        <v>3</v>
      </c>
      <c r="M43" s="127">
        <v>0</v>
      </c>
      <c r="N43" s="130">
        <v>0</v>
      </c>
      <c r="O43" s="131">
        <v>0</v>
      </c>
      <c r="P43" s="132">
        <v>1456.39</v>
      </c>
      <c r="Q43" s="133">
        <v>1456</v>
      </c>
      <c r="R43" s="132">
        <v>1456.39</v>
      </c>
      <c r="S43" s="133">
        <v>1449</v>
      </c>
      <c r="T43" s="127">
        <f t="shared" si="6"/>
        <v>2912.78</v>
      </c>
      <c r="U43" s="127">
        <f t="shared" si="6"/>
        <v>2905</v>
      </c>
      <c r="V43" s="153">
        <f t="shared" si="7"/>
        <v>-7.7800000000002001</v>
      </c>
      <c r="W43" s="132">
        <v>1456.39</v>
      </c>
      <c r="X43" s="132">
        <v>277.62</v>
      </c>
      <c r="Y43" s="165">
        <f t="shared" si="8"/>
        <v>1734.0100000000002</v>
      </c>
      <c r="Z43" s="132">
        <v>1731</v>
      </c>
      <c r="AA43" s="165">
        <v>1456.39</v>
      </c>
      <c r="AB43" s="129">
        <v>1449</v>
      </c>
      <c r="AC43" s="165">
        <v>1456.39</v>
      </c>
      <c r="AD43" s="129">
        <v>1449</v>
      </c>
      <c r="AE43" s="132">
        <f t="shared" si="9"/>
        <v>4646.7900000000009</v>
      </c>
      <c r="AF43" s="132">
        <f t="shared" si="10"/>
        <v>4629</v>
      </c>
      <c r="AG43" s="133">
        <f t="shared" si="11"/>
        <v>-17.790000000000873</v>
      </c>
      <c r="AH43" s="132">
        <v>1456.39</v>
      </c>
      <c r="AI43" s="132">
        <v>1728.4</v>
      </c>
      <c r="AJ43" s="132">
        <v>1456.39</v>
      </c>
      <c r="AK43" s="132">
        <v>1456.39</v>
      </c>
      <c r="AL43" s="132">
        <f t="shared" si="12"/>
        <v>4641.18</v>
      </c>
      <c r="AM43" s="133">
        <f t="shared" si="15"/>
        <v>11651.119999999999</v>
      </c>
      <c r="AN43" s="131">
        <f t="shared" si="16"/>
        <v>12175.18</v>
      </c>
      <c r="AO43" s="131">
        <f t="shared" si="17"/>
        <v>11651.12</v>
      </c>
      <c r="AP43" s="127">
        <f t="shared" si="13"/>
        <v>12175.18</v>
      </c>
    </row>
    <row r="44" spans="1:42" x14ac:dyDescent="0.25">
      <c r="A44" s="113">
        <v>28</v>
      </c>
      <c r="B44" s="139" t="s">
        <v>82</v>
      </c>
      <c r="C44" s="127">
        <v>1747.17</v>
      </c>
      <c r="D44" s="127">
        <v>1743</v>
      </c>
      <c r="E44" s="127">
        <v>1747.17</v>
      </c>
      <c r="F44" s="127">
        <v>1711.2</v>
      </c>
      <c r="G44" s="127">
        <v>1747.17</v>
      </c>
      <c r="H44" s="127">
        <v>0</v>
      </c>
      <c r="I44" s="127">
        <f t="shared" si="4"/>
        <v>5241.51</v>
      </c>
      <c r="J44" s="128">
        <f t="shared" si="5"/>
        <v>-5241.51</v>
      </c>
      <c r="K44" s="129" t="s">
        <v>87</v>
      </c>
      <c r="L44" s="129" t="s">
        <v>3</v>
      </c>
      <c r="M44" s="127">
        <v>0</v>
      </c>
      <c r="N44" s="130">
        <v>0</v>
      </c>
      <c r="O44" s="131">
        <v>0</v>
      </c>
      <c r="P44" s="132">
        <v>1456.39</v>
      </c>
      <c r="Q44" s="133">
        <v>1335.6</v>
      </c>
      <c r="R44" s="132">
        <v>1456.39</v>
      </c>
      <c r="S44" s="133">
        <v>1430.8</v>
      </c>
      <c r="T44" s="127">
        <f t="shared" si="6"/>
        <v>2912.78</v>
      </c>
      <c r="U44" s="127">
        <f t="shared" si="6"/>
        <v>2766.3999999999996</v>
      </c>
      <c r="V44" s="153">
        <f t="shared" si="7"/>
        <v>-146.38000000000056</v>
      </c>
      <c r="W44" s="132">
        <v>1456.39</v>
      </c>
      <c r="X44" s="132"/>
      <c r="Y44" s="165">
        <f t="shared" si="8"/>
        <v>1456.39</v>
      </c>
      <c r="Z44" s="132">
        <v>1314.4</v>
      </c>
      <c r="AA44" s="165">
        <v>1456.39</v>
      </c>
      <c r="AB44" s="129">
        <v>1455</v>
      </c>
      <c r="AC44" s="165">
        <v>1456.39</v>
      </c>
      <c r="AD44" s="129">
        <v>1440</v>
      </c>
      <c r="AE44" s="132">
        <f t="shared" si="9"/>
        <v>4369.17</v>
      </c>
      <c r="AF44" s="132">
        <f t="shared" si="10"/>
        <v>4209.3999999999996</v>
      </c>
      <c r="AG44" s="133">
        <f t="shared" si="11"/>
        <v>-159.77000000000044</v>
      </c>
      <c r="AH44" s="132">
        <v>1456.39</v>
      </c>
      <c r="AI44" s="132">
        <v>1692</v>
      </c>
      <c r="AJ44" s="132">
        <v>1456.39</v>
      </c>
      <c r="AK44" s="132">
        <v>1456.39</v>
      </c>
      <c r="AL44" s="132">
        <f t="shared" si="12"/>
        <v>4604.7800000000007</v>
      </c>
      <c r="AM44" s="133">
        <f t="shared" si="15"/>
        <v>11651.119999999999</v>
      </c>
      <c r="AN44" s="131">
        <f t="shared" si="16"/>
        <v>11580.58</v>
      </c>
      <c r="AO44" s="131">
        <f t="shared" si="17"/>
        <v>11651.12</v>
      </c>
      <c r="AP44" s="127">
        <f t="shared" si="13"/>
        <v>11580.58</v>
      </c>
    </row>
    <row r="45" spans="1:42" x14ac:dyDescent="0.25">
      <c r="A45" s="113"/>
      <c r="B45" s="139" t="s">
        <v>83</v>
      </c>
      <c r="C45" s="127"/>
      <c r="D45" s="127"/>
      <c r="E45" s="127"/>
      <c r="F45" s="127"/>
      <c r="G45" s="127"/>
      <c r="H45" s="127"/>
      <c r="I45" s="127"/>
      <c r="J45" s="128"/>
      <c r="K45" s="129" t="s">
        <v>5</v>
      </c>
      <c r="L45" s="129" t="s">
        <v>3</v>
      </c>
      <c r="M45" s="127">
        <v>3454.2</v>
      </c>
      <c r="N45" s="130">
        <v>1747.17</v>
      </c>
      <c r="O45" s="131">
        <v>1690.2</v>
      </c>
      <c r="P45" s="132">
        <v>1820.49</v>
      </c>
      <c r="Q45" s="133">
        <v>1794.4</v>
      </c>
      <c r="R45" s="132">
        <v>1820.49</v>
      </c>
      <c r="S45" s="133">
        <v>1728.6</v>
      </c>
      <c r="T45" s="127">
        <f t="shared" si="6"/>
        <v>5388.15</v>
      </c>
      <c r="U45" s="127">
        <f t="shared" si="6"/>
        <v>5213.2000000000007</v>
      </c>
      <c r="V45" s="153">
        <f t="shared" si="7"/>
        <v>-174.94999999999891</v>
      </c>
      <c r="W45" s="132">
        <v>1820.49</v>
      </c>
      <c r="X45" s="132"/>
      <c r="Y45" s="165">
        <f t="shared" si="8"/>
        <v>1820.49</v>
      </c>
      <c r="Z45" s="164">
        <v>1845</v>
      </c>
      <c r="AA45" s="165">
        <v>1820.49</v>
      </c>
      <c r="AB45" s="129">
        <v>1727.4</v>
      </c>
      <c r="AC45" s="165">
        <v>1820.49</v>
      </c>
      <c r="AD45" s="129">
        <v>1818.6</v>
      </c>
      <c r="AE45" s="132">
        <f t="shared" si="9"/>
        <v>5461.47</v>
      </c>
      <c r="AF45" s="132">
        <f t="shared" si="10"/>
        <v>5391</v>
      </c>
      <c r="AG45" s="133">
        <f t="shared" si="11"/>
        <v>-70.470000000000255</v>
      </c>
      <c r="AH45" s="132">
        <v>1820.49</v>
      </c>
      <c r="AI45" s="132">
        <v>1785.2</v>
      </c>
      <c r="AJ45" s="132">
        <v>1820.49</v>
      </c>
      <c r="AK45" s="132">
        <v>1820.49</v>
      </c>
      <c r="AL45" s="132">
        <f t="shared" si="12"/>
        <v>5426.18</v>
      </c>
      <c r="AM45" s="133">
        <f t="shared" si="15"/>
        <v>14563.92</v>
      </c>
      <c r="AN45" s="131">
        <f t="shared" si="16"/>
        <v>14283.210000000001</v>
      </c>
      <c r="AO45" s="131">
        <f t="shared" si="17"/>
        <v>14563.92</v>
      </c>
      <c r="AP45" s="127">
        <f t="shared" si="13"/>
        <v>19484.580000000002</v>
      </c>
    </row>
    <row r="46" spans="1:42" x14ac:dyDescent="0.25">
      <c r="A46" s="113">
        <v>29</v>
      </c>
      <c r="B46" s="140" t="s">
        <v>41</v>
      </c>
      <c r="C46" s="127">
        <v>1397.75</v>
      </c>
      <c r="D46" s="127">
        <v>1395.6</v>
      </c>
      <c r="E46" s="127">
        <v>1397.75</v>
      </c>
      <c r="F46" s="127">
        <v>1358.6</v>
      </c>
      <c r="G46" s="127">
        <v>1397.75</v>
      </c>
      <c r="H46" s="127">
        <v>1304.4000000000001</v>
      </c>
      <c r="I46" s="127">
        <f t="shared" si="4"/>
        <v>4193.25</v>
      </c>
      <c r="J46" s="128">
        <f t="shared" si="5"/>
        <v>-134.65000000000009</v>
      </c>
      <c r="K46" s="129" t="s">
        <v>2</v>
      </c>
      <c r="L46" s="129" t="s">
        <v>3</v>
      </c>
      <c r="M46" s="127">
        <f>D46+F46+H46</f>
        <v>4058.6</v>
      </c>
      <c r="N46" s="130">
        <v>1397.75</v>
      </c>
      <c r="O46" s="131">
        <v>1360</v>
      </c>
      <c r="P46" s="132">
        <v>1456.39</v>
      </c>
      <c r="Q46" s="133">
        <v>1446.2</v>
      </c>
      <c r="R46" s="132">
        <v>1456.39</v>
      </c>
      <c r="S46" s="133">
        <v>1434.6</v>
      </c>
      <c r="T46" s="127">
        <f t="shared" si="6"/>
        <v>4310.5300000000007</v>
      </c>
      <c r="U46" s="127">
        <f t="shared" si="6"/>
        <v>4240.7999999999993</v>
      </c>
      <c r="V46" s="153">
        <f t="shared" si="7"/>
        <v>-69.730000000001382</v>
      </c>
      <c r="W46" s="132">
        <v>1456.39</v>
      </c>
      <c r="X46" s="132"/>
      <c r="Y46" s="165">
        <f t="shared" si="8"/>
        <v>1456.39</v>
      </c>
      <c r="Z46" s="132">
        <v>1445</v>
      </c>
      <c r="AA46" s="165">
        <v>1456.39</v>
      </c>
      <c r="AB46" s="129">
        <v>1320.8</v>
      </c>
      <c r="AC46" s="165">
        <v>1456.39</v>
      </c>
      <c r="AD46" s="129">
        <v>1038.8</v>
      </c>
      <c r="AE46" s="132">
        <f t="shared" si="9"/>
        <v>4369.17</v>
      </c>
      <c r="AF46" s="132">
        <f t="shared" si="10"/>
        <v>3804.6000000000004</v>
      </c>
      <c r="AG46" s="133">
        <f t="shared" si="11"/>
        <v>-564.56999999999971</v>
      </c>
      <c r="AH46" s="132">
        <v>1456.39</v>
      </c>
      <c r="AI46" s="132">
        <v>1445.4</v>
      </c>
      <c r="AJ46" s="132">
        <v>1456.39</v>
      </c>
      <c r="AK46" s="132">
        <v>1456.39</v>
      </c>
      <c r="AL46" s="132">
        <f t="shared" si="12"/>
        <v>4358.18</v>
      </c>
      <c r="AM46" s="133">
        <f t="shared" si="15"/>
        <v>11651.119999999999</v>
      </c>
      <c r="AN46" s="131">
        <f t="shared" si="16"/>
        <v>11005.83</v>
      </c>
      <c r="AO46" s="131">
        <f t="shared" si="17"/>
        <v>11651.12</v>
      </c>
      <c r="AP46" s="127">
        <f t="shared" si="13"/>
        <v>16462.18</v>
      </c>
    </row>
    <row r="47" spans="1:42" x14ac:dyDescent="0.25">
      <c r="A47" s="113">
        <v>30</v>
      </c>
      <c r="B47" s="141" t="s">
        <v>84</v>
      </c>
      <c r="C47" s="142"/>
      <c r="D47" s="142"/>
      <c r="E47" s="142"/>
      <c r="F47" s="142"/>
      <c r="G47" s="142"/>
      <c r="H47" s="142"/>
      <c r="I47" s="142"/>
      <c r="J47" s="143"/>
      <c r="K47" s="144" t="s">
        <v>2</v>
      </c>
      <c r="L47" s="144" t="s">
        <v>7</v>
      </c>
      <c r="M47" s="142">
        <v>0</v>
      </c>
      <c r="N47" s="130">
        <v>0</v>
      </c>
      <c r="O47" s="131">
        <v>0</v>
      </c>
      <c r="P47" s="132">
        <v>2184.59</v>
      </c>
      <c r="Q47" s="133">
        <v>2173</v>
      </c>
      <c r="R47" s="132">
        <v>2184.59</v>
      </c>
      <c r="S47" s="133">
        <v>2177.8000000000002</v>
      </c>
      <c r="T47" s="127">
        <f t="shared" si="6"/>
        <v>4369.18</v>
      </c>
      <c r="U47" s="127">
        <f t="shared" si="6"/>
        <v>4350.8</v>
      </c>
      <c r="V47" s="153">
        <f t="shared" si="7"/>
        <v>-18.380000000000109</v>
      </c>
      <c r="W47" s="132">
        <v>2184.59</v>
      </c>
      <c r="X47" s="132">
        <v>333.14</v>
      </c>
      <c r="Y47" s="165">
        <f t="shared" si="8"/>
        <v>2517.73</v>
      </c>
      <c r="Z47" s="132">
        <v>2349</v>
      </c>
      <c r="AA47" s="165">
        <v>2184.59</v>
      </c>
      <c r="AB47" s="129">
        <v>2177</v>
      </c>
      <c r="AC47" s="165">
        <v>2184.59</v>
      </c>
      <c r="AD47" s="129">
        <v>2175.6</v>
      </c>
      <c r="AE47" s="132">
        <f t="shared" si="9"/>
        <v>6886.91</v>
      </c>
      <c r="AF47" s="132">
        <f t="shared" si="10"/>
        <v>6701.6</v>
      </c>
      <c r="AG47" s="133">
        <f t="shared" si="11"/>
        <v>-185.30999999999949</v>
      </c>
      <c r="AH47" s="132">
        <v>2184.59</v>
      </c>
      <c r="AI47" s="132">
        <v>2170.8000000000002</v>
      </c>
      <c r="AJ47" s="132">
        <v>2184.59</v>
      </c>
      <c r="AK47" s="132">
        <v>2184.59</v>
      </c>
      <c r="AL47" s="132">
        <f t="shared" si="12"/>
        <v>6539.9800000000005</v>
      </c>
      <c r="AM47" s="133">
        <f t="shared" si="15"/>
        <v>17476.72</v>
      </c>
      <c r="AN47" s="131">
        <f t="shared" si="16"/>
        <v>17592.38</v>
      </c>
      <c r="AO47" s="131">
        <f t="shared" si="17"/>
        <v>17476.72</v>
      </c>
      <c r="AP47" s="127">
        <f t="shared" si="13"/>
        <v>17592.38</v>
      </c>
    </row>
    <row r="48" spans="1:42" x14ac:dyDescent="0.25">
      <c r="A48" s="113">
        <v>31</v>
      </c>
      <c r="B48" s="141" t="s">
        <v>85</v>
      </c>
      <c r="C48" s="142"/>
      <c r="D48" s="142"/>
      <c r="E48" s="142"/>
      <c r="F48" s="142"/>
      <c r="G48" s="142"/>
      <c r="H48" s="142"/>
      <c r="I48" s="142"/>
      <c r="J48" s="143"/>
      <c r="K48" s="144" t="s">
        <v>2</v>
      </c>
      <c r="L48" s="144" t="s">
        <v>3</v>
      </c>
      <c r="M48" s="142">
        <v>0</v>
      </c>
      <c r="N48" s="130">
        <v>0</v>
      </c>
      <c r="O48" s="131">
        <v>0</v>
      </c>
      <c r="P48" s="132">
        <v>1456.39</v>
      </c>
      <c r="Q48" s="133">
        <v>1369</v>
      </c>
      <c r="R48" s="132">
        <v>1456.39</v>
      </c>
      <c r="S48" s="133">
        <v>1448.8</v>
      </c>
      <c r="T48" s="127">
        <f t="shared" si="6"/>
        <v>2912.78</v>
      </c>
      <c r="U48" s="127">
        <f t="shared" si="6"/>
        <v>2817.8</v>
      </c>
      <c r="V48" s="153">
        <f t="shared" si="7"/>
        <v>-94.980000000000018</v>
      </c>
      <c r="W48" s="132">
        <v>1456.39</v>
      </c>
      <c r="X48" s="132"/>
      <c r="Y48" s="165">
        <f t="shared" si="8"/>
        <v>1456.39</v>
      </c>
      <c r="Z48" s="132">
        <v>1454.2</v>
      </c>
      <c r="AA48" s="165">
        <v>1456.39</v>
      </c>
      <c r="AB48" s="129">
        <v>1425.8</v>
      </c>
      <c r="AC48" s="165">
        <v>1456.39</v>
      </c>
      <c r="AD48" s="129">
        <v>1309.2</v>
      </c>
      <c r="AE48" s="132">
        <f t="shared" si="9"/>
        <v>4369.17</v>
      </c>
      <c r="AF48" s="132">
        <f t="shared" si="10"/>
        <v>4189.2</v>
      </c>
      <c r="AG48" s="133">
        <f t="shared" si="11"/>
        <v>-179.97000000000025</v>
      </c>
      <c r="AH48" s="132">
        <v>1456.39</v>
      </c>
      <c r="AI48" s="132">
        <v>1381.4</v>
      </c>
      <c r="AJ48" s="132">
        <v>1456.39</v>
      </c>
      <c r="AK48" s="132">
        <v>1456.39</v>
      </c>
      <c r="AL48" s="132">
        <f t="shared" si="12"/>
        <v>4294.18</v>
      </c>
      <c r="AM48" s="133">
        <f t="shared" si="15"/>
        <v>11651.119999999999</v>
      </c>
      <c r="AN48" s="131">
        <f t="shared" si="16"/>
        <v>11301.18</v>
      </c>
      <c r="AO48" s="131">
        <f t="shared" si="17"/>
        <v>11651.12</v>
      </c>
      <c r="AP48" s="127">
        <f t="shared" si="13"/>
        <v>11301.18</v>
      </c>
    </row>
    <row r="49" spans="1:42" x14ac:dyDescent="0.25">
      <c r="A49" s="113">
        <v>32</v>
      </c>
      <c r="B49" s="141" t="s">
        <v>86</v>
      </c>
      <c r="C49" s="142"/>
      <c r="D49" s="142"/>
      <c r="E49" s="142"/>
      <c r="F49" s="142"/>
      <c r="G49" s="142"/>
      <c r="H49" s="142"/>
      <c r="I49" s="142"/>
      <c r="J49" s="143"/>
      <c r="K49" s="144" t="s">
        <v>2</v>
      </c>
      <c r="L49" s="144" t="s">
        <v>3</v>
      </c>
      <c r="M49" s="142">
        <v>0</v>
      </c>
      <c r="N49" s="130">
        <v>0</v>
      </c>
      <c r="O49" s="131">
        <v>0</v>
      </c>
      <c r="P49" s="132">
        <v>1456.39</v>
      </c>
      <c r="Q49" s="133">
        <v>1441.6</v>
      </c>
      <c r="R49" s="132">
        <v>1456.39</v>
      </c>
      <c r="S49" s="133">
        <v>1447.4</v>
      </c>
      <c r="T49" s="127">
        <f t="shared" si="6"/>
        <v>2912.78</v>
      </c>
      <c r="U49" s="127">
        <f t="shared" si="6"/>
        <v>2889</v>
      </c>
      <c r="V49" s="153">
        <f t="shared" si="7"/>
        <v>-23.7800000000002</v>
      </c>
      <c r="W49" s="132">
        <v>1456.39</v>
      </c>
      <c r="X49" s="132">
        <v>222.09</v>
      </c>
      <c r="Y49" s="165">
        <f t="shared" si="8"/>
        <v>1678.48</v>
      </c>
      <c r="Z49" s="132">
        <v>1675.6</v>
      </c>
      <c r="AA49" s="165">
        <v>1456.39</v>
      </c>
      <c r="AB49" s="129">
        <v>1449.6</v>
      </c>
      <c r="AC49" s="165">
        <v>1456.39</v>
      </c>
      <c r="AD49" s="129">
        <v>1452.8</v>
      </c>
      <c r="AE49" s="132">
        <f t="shared" si="9"/>
        <v>4591.26</v>
      </c>
      <c r="AF49" s="132">
        <f t="shared" si="10"/>
        <v>4578</v>
      </c>
      <c r="AG49" s="133">
        <f t="shared" si="11"/>
        <v>-13.260000000000218</v>
      </c>
      <c r="AH49" s="132">
        <v>1456.39</v>
      </c>
      <c r="AI49" s="132">
        <v>1713.8</v>
      </c>
      <c r="AJ49" s="132">
        <v>1456.39</v>
      </c>
      <c r="AK49" s="132">
        <v>1456.39</v>
      </c>
      <c r="AL49" s="132">
        <f t="shared" si="12"/>
        <v>4626.58</v>
      </c>
      <c r="AM49" s="133">
        <f t="shared" si="15"/>
        <v>11651.119999999999</v>
      </c>
      <c r="AN49" s="131">
        <f t="shared" si="16"/>
        <v>12093.58</v>
      </c>
      <c r="AO49" s="131">
        <f t="shared" si="17"/>
        <v>11651.12</v>
      </c>
      <c r="AP49" s="127">
        <f t="shared" si="13"/>
        <v>12093.58</v>
      </c>
    </row>
    <row r="50" spans="1:42" x14ac:dyDescent="0.25">
      <c r="A50" s="113"/>
      <c r="B50" s="145" t="s">
        <v>42</v>
      </c>
      <c r="C50" s="146">
        <f t="shared" ref="C50:J50" si="18">SUM(C7:C46)</f>
        <v>72333.340000000011</v>
      </c>
      <c r="D50" s="146">
        <f t="shared" si="18"/>
        <v>71595.400000000009</v>
      </c>
      <c r="E50" s="146">
        <f t="shared" si="18"/>
        <v>72333.340000000011</v>
      </c>
      <c r="F50" s="146">
        <f t="shared" si="18"/>
        <v>71713</v>
      </c>
      <c r="G50" s="146">
        <f t="shared" si="18"/>
        <v>72333.340000000011</v>
      </c>
      <c r="H50" s="146">
        <f t="shared" si="18"/>
        <v>69243.199999999997</v>
      </c>
      <c r="I50" s="146">
        <f t="shared" si="18"/>
        <v>217000.01999999987</v>
      </c>
      <c r="J50" s="147">
        <f t="shared" si="18"/>
        <v>-7902.6199999999899</v>
      </c>
      <c r="K50" s="148"/>
      <c r="L50" s="148"/>
      <c r="M50" s="146">
        <f t="shared" ref="M50:AE50" si="19">SUM(M7:M49)</f>
        <v>212551.6</v>
      </c>
      <c r="N50" s="149">
        <f t="shared" si="19"/>
        <v>72333.340000000011</v>
      </c>
      <c r="O50" s="150">
        <f t="shared" si="19"/>
        <v>69870</v>
      </c>
      <c r="P50" s="146">
        <f t="shared" si="19"/>
        <v>83014.38999999997</v>
      </c>
      <c r="Q50" s="150">
        <f t="shared" si="19"/>
        <v>81639.400000000009</v>
      </c>
      <c r="R50" s="146">
        <f t="shared" si="19"/>
        <v>83014.38999999997</v>
      </c>
      <c r="S50" s="150">
        <f t="shared" si="19"/>
        <v>81439.200000000012</v>
      </c>
      <c r="T50" s="146">
        <f t="shared" si="19"/>
        <v>238362.11999999991</v>
      </c>
      <c r="U50" s="146">
        <f t="shared" si="19"/>
        <v>232948.59999999998</v>
      </c>
      <c r="V50" s="154">
        <f t="shared" si="19"/>
        <v>-5413.5200000000059</v>
      </c>
      <c r="W50" s="146">
        <f t="shared" si="19"/>
        <v>83014.38999999997</v>
      </c>
      <c r="X50" s="146">
        <f t="shared" si="19"/>
        <v>5413.5</v>
      </c>
      <c r="Y50" s="169">
        <f t="shared" si="19"/>
        <v>88427.889999999985</v>
      </c>
      <c r="Z50" s="146">
        <f>SUM(Z7:Z49)</f>
        <v>85748.200000000012</v>
      </c>
      <c r="AA50" s="169">
        <f t="shared" si="19"/>
        <v>83014.38999999997</v>
      </c>
      <c r="AB50" s="149">
        <f t="shared" si="19"/>
        <v>82293.200000000012</v>
      </c>
      <c r="AC50" s="169">
        <f t="shared" si="19"/>
        <v>83014.38999999997</v>
      </c>
      <c r="AD50" s="149">
        <f t="shared" si="19"/>
        <v>80252.200000000012</v>
      </c>
      <c r="AE50" s="146">
        <f t="shared" si="19"/>
        <v>254456.67000000004</v>
      </c>
      <c r="AF50" s="171">
        <f t="shared" si="10"/>
        <v>248293.60000000003</v>
      </c>
      <c r="AG50" s="172">
        <f t="shared" ref="AG50" si="20">AF50-AE50</f>
        <v>-6163.070000000007</v>
      </c>
      <c r="AH50" s="146">
        <f t="shared" ref="AH50:AP50" si="21">SUM(AH7:AH49)</f>
        <v>83014.38999999997</v>
      </c>
      <c r="AI50" s="146">
        <f>SUM(AI7:AI49)</f>
        <v>87051.39999999998</v>
      </c>
      <c r="AJ50" s="146">
        <f t="shared" si="21"/>
        <v>83014.38999999997</v>
      </c>
      <c r="AK50" s="146">
        <f t="shared" si="21"/>
        <v>83014.38999999997</v>
      </c>
      <c r="AL50" s="146">
        <f t="shared" si="21"/>
        <v>253080.17999999996</v>
      </c>
      <c r="AM50" s="146">
        <f t="shared" si="21"/>
        <v>653192.16999999981</v>
      </c>
      <c r="AN50" s="146">
        <f t="shared" si="21"/>
        <v>650653.86</v>
      </c>
      <c r="AO50" s="146">
        <f t="shared" si="21"/>
        <v>664115.11999999976</v>
      </c>
      <c r="AP50" s="146">
        <f t="shared" si="21"/>
        <v>946873.98000000021</v>
      </c>
    </row>
    <row r="53" spans="1:42" x14ac:dyDescent="0.25">
      <c r="U53" t="s">
        <v>120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49"/>
  <sheetViews>
    <sheetView workbookViewId="0">
      <selection activeCell="A16" sqref="A16:XFD16"/>
    </sheetView>
  </sheetViews>
  <sheetFormatPr defaultRowHeight="15" x14ac:dyDescent="0.25"/>
  <cols>
    <col min="1" max="1" width="4.85546875" customWidth="1"/>
    <col min="2" max="2" width="63.5703125" customWidth="1"/>
    <col min="3" max="10" width="0" hidden="1" customWidth="1"/>
    <col min="11" max="11" width="3" customWidth="1"/>
    <col min="12" max="12" width="13.5703125" customWidth="1"/>
    <col min="13" max="13" width="10.140625" bestFit="1" customWidth="1"/>
    <col min="14" max="14" width="8.5703125" hidden="1" customWidth="1"/>
    <col min="15" max="17" width="8.85546875" hidden="1" customWidth="1"/>
    <col min="18" max="19" width="8.85546875" bestFit="1" customWidth="1"/>
    <col min="20" max="20" width="9.85546875" bestFit="1" customWidth="1"/>
    <col min="21" max="21" width="10.42578125" bestFit="1" customWidth="1"/>
    <col min="22" max="22" width="9.140625" bestFit="1" customWidth="1"/>
    <col min="23" max="23" width="8.85546875" bestFit="1" customWidth="1"/>
    <col min="24" max="24" width="7.85546875" bestFit="1" customWidth="1"/>
    <col min="25" max="30" width="8.85546875" bestFit="1" customWidth="1"/>
    <col min="31" max="32" width="9.85546875" bestFit="1" customWidth="1"/>
    <col min="33" max="33" width="8.42578125" bestFit="1" customWidth="1"/>
    <col min="34" max="34" width="8.85546875" bestFit="1" customWidth="1"/>
    <col min="35" max="35" width="8.5703125" style="108" bestFit="1" customWidth="1"/>
    <col min="36" max="36" width="8.85546875" style="108" bestFit="1" customWidth="1"/>
    <col min="37" max="37" width="8.85546875" style="108" customWidth="1"/>
    <col min="38" max="39" width="9.140625" style="108"/>
    <col min="41" max="41" width="9.140625" style="28"/>
    <col min="43" max="43" width="13.85546875" customWidth="1"/>
    <col min="44" max="45" width="0" hidden="1" customWidth="1"/>
    <col min="46" max="46" width="9.140625" hidden="1" customWidth="1"/>
    <col min="47" max="47" width="15.28515625" customWidth="1"/>
  </cols>
  <sheetData>
    <row r="3" spans="1:49" x14ac:dyDescent="0.25">
      <c r="A3" s="109"/>
      <c r="B3" s="110" t="s">
        <v>117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12"/>
      <c r="P3" s="109"/>
      <c r="Q3" s="112"/>
      <c r="R3" s="109"/>
      <c r="S3" s="112"/>
      <c r="T3" s="109"/>
      <c r="U3" s="109"/>
      <c r="V3" s="151"/>
      <c r="W3" s="109"/>
      <c r="X3" s="109"/>
      <c r="Y3" s="167"/>
      <c r="Z3" s="109"/>
      <c r="AA3" s="167"/>
      <c r="AB3" s="111"/>
      <c r="AC3" s="167"/>
      <c r="AD3" s="111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87"/>
      <c r="AP3" s="109"/>
      <c r="AQ3" s="109"/>
      <c r="AR3" s="109"/>
      <c r="AS3" s="109"/>
      <c r="AT3" s="109"/>
      <c r="AU3" s="109"/>
    </row>
    <row r="4" spans="1:49" x14ac:dyDescent="0.25">
      <c r="A4" s="109"/>
      <c r="B4" s="110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1"/>
      <c r="O4" s="112"/>
      <c r="P4" s="109"/>
      <c r="Q4" s="112"/>
      <c r="R4" s="109"/>
      <c r="S4" s="112"/>
      <c r="T4" s="109"/>
      <c r="U4" s="109"/>
      <c r="V4" s="151"/>
      <c r="W4" s="109"/>
      <c r="X4" s="109"/>
      <c r="Y4" s="167"/>
      <c r="Z4" s="109"/>
      <c r="AA4" s="167"/>
      <c r="AB4" s="111"/>
      <c r="AC4" s="167"/>
      <c r="AD4" s="111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87"/>
      <c r="AP4" s="109"/>
      <c r="AQ4" s="109"/>
      <c r="AR4" s="109"/>
      <c r="AS4" s="109"/>
      <c r="AT4" s="109"/>
      <c r="AU4" s="109"/>
    </row>
    <row r="5" spans="1:49" ht="39" x14ac:dyDescent="0.25">
      <c r="A5" s="113" t="s">
        <v>65</v>
      </c>
      <c r="B5" s="114" t="s">
        <v>0</v>
      </c>
      <c r="C5" s="115" t="s">
        <v>43</v>
      </c>
      <c r="D5" s="116" t="s">
        <v>62</v>
      </c>
      <c r="E5" s="115" t="s">
        <v>44</v>
      </c>
      <c r="F5" s="116" t="s">
        <v>63</v>
      </c>
      <c r="G5" s="115" t="s">
        <v>45</v>
      </c>
      <c r="H5" s="116" t="s">
        <v>64</v>
      </c>
      <c r="I5" s="115" t="s">
        <v>59</v>
      </c>
      <c r="J5" s="117" t="s">
        <v>60</v>
      </c>
      <c r="K5" s="118"/>
      <c r="L5" s="118"/>
      <c r="M5" s="116" t="s">
        <v>61</v>
      </c>
      <c r="N5" s="119" t="s">
        <v>48</v>
      </c>
      <c r="O5" s="120" t="s">
        <v>99</v>
      </c>
      <c r="P5" s="121" t="s">
        <v>66</v>
      </c>
      <c r="Q5" s="122" t="s">
        <v>100</v>
      </c>
      <c r="R5" s="121" t="s">
        <v>67</v>
      </c>
      <c r="S5" s="123" t="s">
        <v>101</v>
      </c>
      <c r="T5" s="124" t="s">
        <v>68</v>
      </c>
      <c r="U5" s="161" t="s">
        <v>102</v>
      </c>
      <c r="V5" s="152" t="s">
        <v>103</v>
      </c>
      <c r="W5" s="121" t="s">
        <v>69</v>
      </c>
      <c r="X5" s="121" t="s">
        <v>107</v>
      </c>
      <c r="Y5" s="168" t="s">
        <v>109</v>
      </c>
      <c r="Z5" s="121" t="s">
        <v>110</v>
      </c>
      <c r="AA5" s="125" t="s">
        <v>70</v>
      </c>
      <c r="AB5" s="162" t="s">
        <v>111</v>
      </c>
      <c r="AC5" s="125" t="s">
        <v>71</v>
      </c>
      <c r="AD5" s="162" t="s">
        <v>114</v>
      </c>
      <c r="AE5" s="124" t="s">
        <v>72</v>
      </c>
      <c r="AF5" s="161" t="s">
        <v>112</v>
      </c>
      <c r="AG5" s="166" t="s">
        <v>113</v>
      </c>
      <c r="AH5" s="121" t="s">
        <v>73</v>
      </c>
      <c r="AI5" s="121" t="s">
        <v>118</v>
      </c>
      <c r="AJ5" s="121" t="s">
        <v>119</v>
      </c>
      <c r="AK5" s="121" t="s">
        <v>122</v>
      </c>
      <c r="AL5" s="176" t="s">
        <v>123</v>
      </c>
      <c r="AM5" s="176" t="s">
        <v>124</v>
      </c>
      <c r="AN5" s="121" t="s">
        <v>74</v>
      </c>
      <c r="AO5" s="176" t="s">
        <v>125</v>
      </c>
      <c r="AP5" s="125" t="s">
        <v>75</v>
      </c>
      <c r="AQ5" s="125" t="s">
        <v>76</v>
      </c>
      <c r="AR5" s="122" t="s">
        <v>96</v>
      </c>
      <c r="AS5" s="122" t="s">
        <v>97</v>
      </c>
      <c r="AT5" s="122" t="s">
        <v>98</v>
      </c>
      <c r="AU5" s="125" t="s">
        <v>77</v>
      </c>
    </row>
    <row r="6" spans="1:49" x14ac:dyDescent="0.25">
      <c r="A6" s="113">
        <v>1</v>
      </c>
      <c r="B6" s="126" t="s">
        <v>1</v>
      </c>
      <c r="C6" s="127">
        <v>1397.75</v>
      </c>
      <c r="D6" s="127">
        <v>1396</v>
      </c>
      <c r="E6" s="127">
        <v>1397.75</v>
      </c>
      <c r="F6" s="127">
        <v>1379</v>
      </c>
      <c r="G6" s="127">
        <v>1397.75</v>
      </c>
      <c r="H6" s="127">
        <v>1394</v>
      </c>
      <c r="I6" s="127">
        <f>C6+E6+G6</f>
        <v>4193.25</v>
      </c>
      <c r="J6" s="128">
        <f>M6-I6</f>
        <v>-24.25</v>
      </c>
      <c r="K6" s="133" t="s">
        <v>2</v>
      </c>
      <c r="L6" s="133" t="s">
        <v>3</v>
      </c>
      <c r="M6" s="127">
        <f t="shared" ref="M6:M32" si="0">D6+F6+H6</f>
        <v>4169</v>
      </c>
      <c r="N6" s="130">
        <v>1397.75</v>
      </c>
      <c r="O6" s="131">
        <v>1316</v>
      </c>
      <c r="P6" s="132">
        <v>1456.39</v>
      </c>
      <c r="Q6" s="133">
        <v>1434</v>
      </c>
      <c r="R6" s="132">
        <v>1456.39</v>
      </c>
      <c r="S6" s="133">
        <v>1449</v>
      </c>
      <c r="T6" s="127">
        <f>N6+P6+R6</f>
        <v>4310.5300000000007</v>
      </c>
      <c r="U6" s="127">
        <f>O6+Q6+S6</f>
        <v>4199</v>
      </c>
      <c r="V6" s="153">
        <f>U6-T6</f>
        <v>-111.53000000000065</v>
      </c>
      <c r="W6" s="132">
        <v>1456.39</v>
      </c>
      <c r="X6" s="132"/>
      <c r="Y6" s="165">
        <f>W6+X6</f>
        <v>1456.39</v>
      </c>
      <c r="Z6" s="132">
        <v>1450</v>
      </c>
      <c r="AA6" s="165">
        <v>1456.39</v>
      </c>
      <c r="AB6" s="129">
        <v>1433</v>
      </c>
      <c r="AC6" s="165">
        <v>1456.39</v>
      </c>
      <c r="AD6" s="129">
        <v>1440</v>
      </c>
      <c r="AE6" s="132">
        <f>Y6+AA6+AC6</f>
        <v>4369.17</v>
      </c>
      <c r="AF6" s="132">
        <v>4323</v>
      </c>
      <c r="AG6" s="133">
        <f>AF6-AE6</f>
        <v>-46.170000000000073</v>
      </c>
      <c r="AH6" s="132">
        <v>1456.39</v>
      </c>
      <c r="AI6" s="132"/>
      <c r="AJ6" s="132">
        <f>AH6+AI6</f>
        <v>1456.39</v>
      </c>
      <c r="AK6" s="132">
        <v>1453</v>
      </c>
      <c r="AL6" s="177">
        <f>AK6-AJ6</f>
        <v>-3.3900000000001</v>
      </c>
      <c r="AM6" s="177">
        <v>49.44</v>
      </c>
      <c r="AN6" s="132">
        <v>1456.39</v>
      </c>
      <c r="AO6" s="171">
        <f>AN6+AM6</f>
        <v>1505.8300000000002</v>
      </c>
      <c r="AP6" s="132">
        <v>1456.39</v>
      </c>
      <c r="AQ6" s="132">
        <f>AJ6+AO6+AP6</f>
        <v>4418.6100000000006</v>
      </c>
      <c r="AR6" s="133">
        <f>P6+R6+W6+AA6+AC6+AH6+AN6+AP6</f>
        <v>11651.119999999999</v>
      </c>
      <c r="AS6" s="131">
        <f>AU6-M6-N6</f>
        <v>11542.86</v>
      </c>
      <c r="AT6" s="131">
        <f>P6*8</f>
        <v>11651.12</v>
      </c>
      <c r="AU6" s="127">
        <f>M6+U6+AF6+AQ6</f>
        <v>17109.61</v>
      </c>
    </row>
    <row r="7" spans="1:49" x14ac:dyDescent="0.25">
      <c r="A7" s="113">
        <v>2</v>
      </c>
      <c r="B7" s="126" t="s">
        <v>4</v>
      </c>
      <c r="C7" s="127">
        <v>1747.17</v>
      </c>
      <c r="D7" s="127">
        <v>1741.4</v>
      </c>
      <c r="E7" s="127">
        <v>1747.17</v>
      </c>
      <c r="F7" s="127">
        <v>1736</v>
      </c>
      <c r="G7" s="127">
        <v>1747.17</v>
      </c>
      <c r="H7" s="127">
        <v>1726.4</v>
      </c>
      <c r="I7" s="127">
        <f t="shared" ref="I7:I45" si="1">C7+E7+G7</f>
        <v>5241.51</v>
      </c>
      <c r="J7" s="128">
        <f t="shared" ref="J7:J45" si="2">M7-I7</f>
        <v>-37.710000000000036</v>
      </c>
      <c r="K7" s="128" t="s">
        <v>5</v>
      </c>
      <c r="L7" s="128" t="s">
        <v>3</v>
      </c>
      <c r="M7" s="127">
        <f t="shared" si="0"/>
        <v>5203.8</v>
      </c>
      <c r="N7" s="130">
        <v>1747.17</v>
      </c>
      <c r="O7" s="131">
        <v>1740</v>
      </c>
      <c r="P7" s="132">
        <v>1820.49</v>
      </c>
      <c r="Q7" s="133">
        <v>1797.4</v>
      </c>
      <c r="R7" s="132">
        <v>1820.49</v>
      </c>
      <c r="S7" s="133">
        <v>1794.8</v>
      </c>
      <c r="T7" s="127">
        <f t="shared" ref="T7:U48" si="3">N7+P7+R7</f>
        <v>5388.15</v>
      </c>
      <c r="U7" s="127">
        <f t="shared" si="3"/>
        <v>5332.2</v>
      </c>
      <c r="V7" s="153">
        <f t="shared" ref="V7:V48" si="4">U7-T7</f>
        <v>-55.949999999999818</v>
      </c>
      <c r="W7" s="132">
        <v>1820.49</v>
      </c>
      <c r="X7" s="132"/>
      <c r="Y7" s="165">
        <f t="shared" ref="Y7:Y48" si="5">W7+X7</f>
        <v>1820.49</v>
      </c>
      <c r="Z7" s="132">
        <v>1820.4</v>
      </c>
      <c r="AA7" s="165">
        <v>1820.49</v>
      </c>
      <c r="AB7" s="129">
        <v>1783.4</v>
      </c>
      <c r="AC7" s="165">
        <v>1820.49</v>
      </c>
      <c r="AD7" s="129">
        <v>1813.4</v>
      </c>
      <c r="AE7" s="132">
        <f t="shared" ref="AE7:AE48" si="6">Y7+AA7+AC7</f>
        <v>5461.47</v>
      </c>
      <c r="AF7" s="132">
        <v>5417.2000000000007</v>
      </c>
      <c r="AG7" s="133">
        <f t="shared" ref="AG7:AG49" si="7">AF7-AE7</f>
        <v>-44.269999999999527</v>
      </c>
      <c r="AH7" s="132">
        <v>1820.49</v>
      </c>
      <c r="AI7" s="132"/>
      <c r="AJ7" s="132">
        <f t="shared" ref="AJ7:AJ48" si="8">AH7+AI7</f>
        <v>1820.49</v>
      </c>
      <c r="AK7" s="132">
        <v>1820</v>
      </c>
      <c r="AL7" s="177">
        <f t="shared" ref="AL7:AL48" si="9">AK7-AJ7</f>
        <v>-0.49000000000000909</v>
      </c>
      <c r="AM7" s="177">
        <v>61.81</v>
      </c>
      <c r="AN7" s="132">
        <v>1820.49</v>
      </c>
      <c r="AO7" s="171">
        <f t="shared" ref="AO7:AO48" si="10">AN7+AM7</f>
        <v>1882.3</v>
      </c>
      <c r="AP7" s="132">
        <v>1820.49</v>
      </c>
      <c r="AQ7" s="132">
        <f t="shared" ref="AQ7:AQ48" si="11">AJ7+AO7+AP7</f>
        <v>5523.28</v>
      </c>
      <c r="AR7" s="133">
        <f t="shared" ref="AR7:AR48" si="12">P7+R7+W7+AA7+AC7+AH7+AN7+AP7</f>
        <v>14563.92</v>
      </c>
      <c r="AS7" s="131">
        <f t="shared" ref="AS7:AS48" si="13">AU7-M7-N7</f>
        <v>14525.51</v>
      </c>
      <c r="AT7" s="131">
        <f t="shared" ref="AT7:AT48" si="14">P7*8</f>
        <v>14563.92</v>
      </c>
      <c r="AU7" s="127">
        <f t="shared" ref="AU7:AU48" si="15">M7+U7+AF7+AQ7</f>
        <v>21476.48</v>
      </c>
    </row>
    <row r="8" spans="1:49" x14ac:dyDescent="0.25">
      <c r="A8" s="113">
        <v>3</v>
      </c>
      <c r="B8" s="173" t="s">
        <v>6</v>
      </c>
      <c r="C8" s="127">
        <v>2096.62</v>
      </c>
      <c r="D8" s="127">
        <v>2083.6</v>
      </c>
      <c r="E8" s="127">
        <v>2096.62</v>
      </c>
      <c r="F8" s="127">
        <v>2082.6</v>
      </c>
      <c r="G8" s="127">
        <v>2096.62</v>
      </c>
      <c r="H8" s="127">
        <v>2082</v>
      </c>
      <c r="I8" s="127">
        <f t="shared" si="1"/>
        <v>6289.86</v>
      </c>
      <c r="J8" s="128">
        <f t="shared" si="2"/>
        <v>-41.659999999999854</v>
      </c>
      <c r="K8" s="153" t="s">
        <v>2</v>
      </c>
      <c r="L8" s="153" t="s">
        <v>7</v>
      </c>
      <c r="M8" s="127">
        <f t="shared" si="0"/>
        <v>6248.2</v>
      </c>
      <c r="N8" s="130">
        <v>2096.62</v>
      </c>
      <c r="O8" s="131">
        <v>2062.1999999999998</v>
      </c>
      <c r="P8" s="132">
        <v>2184.59</v>
      </c>
      <c r="Q8" s="133">
        <v>2184</v>
      </c>
      <c r="R8" s="132">
        <v>2184.59</v>
      </c>
      <c r="S8" s="133">
        <v>2156.4</v>
      </c>
      <c r="T8" s="127">
        <f t="shared" si="3"/>
        <v>6465.8</v>
      </c>
      <c r="U8" s="127">
        <f t="shared" si="3"/>
        <v>6402.6</v>
      </c>
      <c r="V8" s="153">
        <f t="shared" si="4"/>
        <v>-63.199999999999818</v>
      </c>
      <c r="W8" s="132">
        <v>2184.59</v>
      </c>
      <c r="X8" s="132"/>
      <c r="Y8" s="165">
        <f t="shared" si="5"/>
        <v>2184.59</v>
      </c>
      <c r="Z8" s="132">
        <v>2180.6</v>
      </c>
      <c r="AA8" s="165">
        <v>2184.59</v>
      </c>
      <c r="AB8" s="129">
        <v>2184</v>
      </c>
      <c r="AC8" s="165">
        <v>2184.59</v>
      </c>
      <c r="AD8" s="129">
        <v>2153</v>
      </c>
      <c r="AE8" s="132">
        <f t="shared" si="6"/>
        <v>6553.77</v>
      </c>
      <c r="AF8" s="132">
        <v>6517.6</v>
      </c>
      <c r="AG8" s="133">
        <f t="shared" si="7"/>
        <v>-36.170000000000073</v>
      </c>
      <c r="AH8" s="132">
        <v>2184.59</v>
      </c>
      <c r="AI8" s="132">
        <v>420.21</v>
      </c>
      <c r="AJ8" s="132">
        <f t="shared" si="8"/>
        <v>2604.8000000000002</v>
      </c>
      <c r="AK8" s="132">
        <v>2580</v>
      </c>
      <c r="AL8" s="177">
        <f t="shared" si="9"/>
        <v>-24.800000000000182</v>
      </c>
      <c r="AM8" s="177">
        <v>74.16</v>
      </c>
      <c r="AN8" s="132">
        <v>2184.59</v>
      </c>
      <c r="AO8" s="171">
        <f t="shared" si="10"/>
        <v>2258.75</v>
      </c>
      <c r="AP8" s="132">
        <v>2184.59</v>
      </c>
      <c r="AQ8" s="132">
        <f t="shared" si="11"/>
        <v>7048.14</v>
      </c>
      <c r="AR8" s="133">
        <f t="shared" si="12"/>
        <v>17476.72</v>
      </c>
      <c r="AS8" s="131">
        <f t="shared" si="13"/>
        <v>17871.72</v>
      </c>
      <c r="AT8" s="131">
        <f t="shared" si="14"/>
        <v>17476.72</v>
      </c>
      <c r="AU8" s="127">
        <f t="shared" si="15"/>
        <v>26216.54</v>
      </c>
    </row>
    <row r="9" spans="1:49" x14ac:dyDescent="0.25">
      <c r="A9" s="113">
        <v>4</v>
      </c>
      <c r="B9" s="173" t="s">
        <v>8</v>
      </c>
      <c r="C9" s="127">
        <v>2096.62</v>
      </c>
      <c r="D9" s="127">
        <v>2060</v>
      </c>
      <c r="E9" s="127">
        <v>2096.62</v>
      </c>
      <c r="F9" s="127">
        <v>2079</v>
      </c>
      <c r="G9" s="127">
        <v>2096.62</v>
      </c>
      <c r="H9" s="127">
        <v>2080</v>
      </c>
      <c r="I9" s="127">
        <f t="shared" si="1"/>
        <v>6289.86</v>
      </c>
      <c r="J9" s="128">
        <f t="shared" si="2"/>
        <v>-70.859999999999673</v>
      </c>
      <c r="K9" s="153" t="s">
        <v>2</v>
      </c>
      <c r="L9" s="153" t="s">
        <v>7</v>
      </c>
      <c r="M9" s="127">
        <f t="shared" si="0"/>
        <v>6219</v>
      </c>
      <c r="N9" s="130">
        <v>2096.62</v>
      </c>
      <c r="O9" s="131">
        <v>2073</v>
      </c>
      <c r="P9" s="132">
        <v>2184.59</v>
      </c>
      <c r="Q9" s="133">
        <v>2166</v>
      </c>
      <c r="R9" s="132">
        <v>2184.59</v>
      </c>
      <c r="S9" s="133">
        <v>2051</v>
      </c>
      <c r="T9" s="127">
        <f t="shared" si="3"/>
        <v>6465.8</v>
      </c>
      <c r="U9" s="127">
        <f t="shared" si="3"/>
        <v>6290</v>
      </c>
      <c r="V9" s="153">
        <f t="shared" si="4"/>
        <v>-175.80000000000018</v>
      </c>
      <c r="W9" s="132">
        <v>2184.59</v>
      </c>
      <c r="X9" s="132"/>
      <c r="Y9" s="165">
        <f t="shared" si="5"/>
        <v>2184.59</v>
      </c>
      <c r="Z9" s="132">
        <v>2176</v>
      </c>
      <c r="AA9" s="165">
        <v>2184.59</v>
      </c>
      <c r="AB9" s="129">
        <v>2182</v>
      </c>
      <c r="AC9" s="165">
        <v>2184.59</v>
      </c>
      <c r="AD9" s="129">
        <v>2184</v>
      </c>
      <c r="AE9" s="132">
        <f t="shared" si="6"/>
        <v>6553.77</v>
      </c>
      <c r="AF9" s="132">
        <v>6542</v>
      </c>
      <c r="AG9" s="133">
        <f t="shared" si="7"/>
        <v>-11.770000000000437</v>
      </c>
      <c r="AH9" s="132">
        <v>2184.59</v>
      </c>
      <c r="AI9" s="132">
        <v>420.21</v>
      </c>
      <c r="AJ9" s="132">
        <f t="shared" si="8"/>
        <v>2604.8000000000002</v>
      </c>
      <c r="AK9" s="132">
        <v>2617</v>
      </c>
      <c r="AL9" s="177">
        <f t="shared" si="9"/>
        <v>12.199999999999818</v>
      </c>
      <c r="AM9" s="177">
        <v>74.16</v>
      </c>
      <c r="AN9" s="132">
        <v>2184.59</v>
      </c>
      <c r="AO9" s="171">
        <f t="shared" si="10"/>
        <v>2258.75</v>
      </c>
      <c r="AP9" s="132">
        <v>2184.59</v>
      </c>
      <c r="AQ9" s="132">
        <f t="shared" si="11"/>
        <v>7048.14</v>
      </c>
      <c r="AR9" s="133">
        <f t="shared" si="12"/>
        <v>17476.72</v>
      </c>
      <c r="AS9" s="131">
        <f t="shared" si="13"/>
        <v>17783.52</v>
      </c>
      <c r="AT9" s="131">
        <f t="shared" si="14"/>
        <v>17476.72</v>
      </c>
      <c r="AU9" s="127">
        <f t="shared" si="15"/>
        <v>26099.14</v>
      </c>
      <c r="AW9" s="178"/>
    </row>
    <row r="10" spans="1:49" x14ac:dyDescent="0.25">
      <c r="A10" s="113"/>
      <c r="B10" s="173" t="s">
        <v>9</v>
      </c>
      <c r="C10" s="127">
        <v>2620.77</v>
      </c>
      <c r="D10" s="127">
        <v>2608</v>
      </c>
      <c r="E10" s="127">
        <v>2620.77</v>
      </c>
      <c r="F10" s="127">
        <v>2609</v>
      </c>
      <c r="G10" s="127">
        <v>2620.77</v>
      </c>
      <c r="H10" s="127">
        <v>2595</v>
      </c>
      <c r="I10" s="127">
        <f t="shared" si="1"/>
        <v>7862.3099999999995</v>
      </c>
      <c r="J10" s="128">
        <f t="shared" si="2"/>
        <v>-50.309999999999491</v>
      </c>
      <c r="K10" s="129" t="s">
        <v>5</v>
      </c>
      <c r="L10" s="129" t="s">
        <v>7</v>
      </c>
      <c r="M10" s="127">
        <f t="shared" si="0"/>
        <v>7812</v>
      </c>
      <c r="N10" s="130">
        <v>2620.77</v>
      </c>
      <c r="O10" s="131">
        <v>2614</v>
      </c>
      <c r="P10" s="132">
        <v>2730.74</v>
      </c>
      <c r="Q10" s="133">
        <v>2720</v>
      </c>
      <c r="R10" s="132">
        <v>2730.74</v>
      </c>
      <c r="S10" s="133">
        <v>2716</v>
      </c>
      <c r="T10" s="127">
        <f t="shared" si="3"/>
        <v>8082.25</v>
      </c>
      <c r="U10" s="127">
        <f t="shared" si="3"/>
        <v>8050</v>
      </c>
      <c r="V10" s="155">
        <f t="shared" si="4"/>
        <v>-32.25</v>
      </c>
      <c r="W10" s="132">
        <v>2730.74</v>
      </c>
      <c r="X10" s="132">
        <v>416.42</v>
      </c>
      <c r="Y10" s="165">
        <f t="shared" si="5"/>
        <v>3147.16</v>
      </c>
      <c r="Z10" s="132">
        <v>3138</v>
      </c>
      <c r="AA10" s="165">
        <v>2730.74</v>
      </c>
      <c r="AB10" s="129">
        <v>2728</v>
      </c>
      <c r="AC10" s="165">
        <v>2730.74</v>
      </c>
      <c r="AD10" s="129">
        <v>2709</v>
      </c>
      <c r="AE10" s="132">
        <f t="shared" si="6"/>
        <v>8608.64</v>
      </c>
      <c r="AF10" s="132">
        <v>8575</v>
      </c>
      <c r="AG10" s="133">
        <f t="shared" si="7"/>
        <v>-33.639999999999418</v>
      </c>
      <c r="AH10" s="132">
        <v>2730.74</v>
      </c>
      <c r="AI10" s="132">
        <v>525.26</v>
      </c>
      <c r="AJ10" s="132">
        <f t="shared" si="8"/>
        <v>3256</v>
      </c>
      <c r="AK10" s="132">
        <v>3086</v>
      </c>
      <c r="AL10" s="132">
        <f t="shared" si="9"/>
        <v>-170</v>
      </c>
      <c r="AM10" s="132"/>
      <c r="AN10" s="132">
        <v>2730.74</v>
      </c>
      <c r="AO10" s="171">
        <f t="shared" si="10"/>
        <v>2730.74</v>
      </c>
      <c r="AP10" s="132">
        <v>2730.74</v>
      </c>
      <c r="AQ10" s="132">
        <f t="shared" si="11"/>
        <v>8717.48</v>
      </c>
      <c r="AR10" s="133">
        <f t="shared" si="12"/>
        <v>21845.919999999998</v>
      </c>
      <c r="AS10" s="131">
        <f t="shared" si="13"/>
        <v>22721.709999999995</v>
      </c>
      <c r="AT10" s="131">
        <f t="shared" si="14"/>
        <v>21845.919999999998</v>
      </c>
      <c r="AU10" s="127">
        <f t="shared" si="15"/>
        <v>33154.479999999996</v>
      </c>
    </row>
    <row r="11" spans="1:49" x14ac:dyDescent="0.25">
      <c r="A11" s="113">
        <v>5</v>
      </c>
      <c r="B11" s="173" t="s">
        <v>10</v>
      </c>
      <c r="C11" s="127">
        <v>1397.75</v>
      </c>
      <c r="D11" s="127">
        <v>1378.2</v>
      </c>
      <c r="E11" s="127">
        <v>1397.75</v>
      </c>
      <c r="F11" s="127">
        <v>1368</v>
      </c>
      <c r="G11" s="127">
        <v>1397.75</v>
      </c>
      <c r="H11" s="127">
        <v>1381</v>
      </c>
      <c r="I11" s="127">
        <f t="shared" si="1"/>
        <v>4193.25</v>
      </c>
      <c r="J11" s="128">
        <f t="shared" si="2"/>
        <v>-66.050000000000182</v>
      </c>
      <c r="K11" s="133" t="s">
        <v>2</v>
      </c>
      <c r="L11" s="133" t="s">
        <v>3</v>
      </c>
      <c r="M11" s="127">
        <f t="shared" si="0"/>
        <v>4127.2</v>
      </c>
      <c r="N11" s="130">
        <v>1397.75</v>
      </c>
      <c r="O11" s="131">
        <v>1393.2</v>
      </c>
      <c r="P11" s="132">
        <v>1456.39</v>
      </c>
      <c r="Q11" s="133">
        <v>1440.4</v>
      </c>
      <c r="R11" s="132">
        <v>1456.39</v>
      </c>
      <c r="S11" s="133">
        <v>1437</v>
      </c>
      <c r="T11" s="127">
        <f t="shared" si="3"/>
        <v>4310.5300000000007</v>
      </c>
      <c r="U11" s="127">
        <f t="shared" si="3"/>
        <v>4270.6000000000004</v>
      </c>
      <c r="V11" s="153">
        <f t="shared" si="4"/>
        <v>-39.930000000000291</v>
      </c>
      <c r="W11" s="132">
        <v>1456.39</v>
      </c>
      <c r="X11" s="132"/>
      <c r="Y11" s="165">
        <f t="shared" si="5"/>
        <v>1456.39</v>
      </c>
      <c r="Z11" s="132">
        <v>1448.6</v>
      </c>
      <c r="AA11" s="165">
        <v>1456.39</v>
      </c>
      <c r="AB11" s="129">
        <v>1454</v>
      </c>
      <c r="AC11" s="165">
        <v>1456.39</v>
      </c>
      <c r="AD11" s="129">
        <v>1441.4</v>
      </c>
      <c r="AE11" s="132">
        <f t="shared" si="6"/>
        <v>4369.17</v>
      </c>
      <c r="AF11" s="132">
        <v>4344</v>
      </c>
      <c r="AG11" s="133">
        <f t="shared" si="7"/>
        <v>-25.170000000000073</v>
      </c>
      <c r="AH11" s="132">
        <v>1456.39</v>
      </c>
      <c r="AI11" s="132">
        <v>280.14</v>
      </c>
      <c r="AJ11" s="132">
        <f t="shared" si="8"/>
        <v>1736.5300000000002</v>
      </c>
      <c r="AK11" s="132">
        <v>1725.6</v>
      </c>
      <c r="AL11" s="177">
        <f t="shared" si="9"/>
        <v>-10.930000000000291</v>
      </c>
      <c r="AM11" s="177">
        <v>49.44</v>
      </c>
      <c r="AN11" s="132">
        <v>1456.39</v>
      </c>
      <c r="AO11" s="171">
        <f t="shared" si="10"/>
        <v>1505.8300000000002</v>
      </c>
      <c r="AP11" s="132">
        <v>1456.39</v>
      </c>
      <c r="AQ11" s="132">
        <f t="shared" si="11"/>
        <v>4698.7500000000009</v>
      </c>
      <c r="AR11" s="133">
        <f t="shared" si="12"/>
        <v>11651.119999999999</v>
      </c>
      <c r="AS11" s="131">
        <f t="shared" si="13"/>
        <v>11915.599999999999</v>
      </c>
      <c r="AT11" s="131">
        <f t="shared" si="14"/>
        <v>11651.12</v>
      </c>
      <c r="AU11" s="127">
        <f t="shared" si="15"/>
        <v>17440.55</v>
      </c>
    </row>
    <row r="12" spans="1:49" x14ac:dyDescent="0.25">
      <c r="A12" s="113">
        <v>6</v>
      </c>
      <c r="B12" s="134" t="s">
        <v>11</v>
      </c>
      <c r="C12" s="127">
        <v>2096.62</v>
      </c>
      <c r="D12" s="127">
        <v>2078</v>
      </c>
      <c r="E12" s="127">
        <v>2096.62</v>
      </c>
      <c r="F12" s="127">
        <v>2086</v>
      </c>
      <c r="G12" s="127">
        <v>2096.62</v>
      </c>
      <c r="H12" s="127">
        <v>2071</v>
      </c>
      <c r="I12" s="127">
        <f t="shared" si="1"/>
        <v>6289.86</v>
      </c>
      <c r="J12" s="128">
        <f t="shared" si="2"/>
        <v>-54.859999999999673</v>
      </c>
      <c r="K12" s="153" t="s">
        <v>2</v>
      </c>
      <c r="L12" s="153" t="s">
        <v>7</v>
      </c>
      <c r="M12" s="127">
        <f t="shared" si="0"/>
        <v>6235</v>
      </c>
      <c r="N12" s="130">
        <v>2096.62</v>
      </c>
      <c r="O12" s="131">
        <v>2068</v>
      </c>
      <c r="P12" s="132">
        <v>2184.59</v>
      </c>
      <c r="Q12" s="133">
        <v>2178</v>
      </c>
      <c r="R12" s="132">
        <v>2184.59</v>
      </c>
      <c r="S12" s="133">
        <v>2176</v>
      </c>
      <c r="T12" s="127">
        <f t="shared" si="3"/>
        <v>6465.8</v>
      </c>
      <c r="U12" s="127">
        <f t="shared" si="3"/>
        <v>6422</v>
      </c>
      <c r="V12" s="153">
        <f t="shared" si="4"/>
        <v>-43.800000000000182</v>
      </c>
      <c r="W12" s="132">
        <v>2184.59</v>
      </c>
      <c r="X12" s="132"/>
      <c r="Y12" s="165">
        <f t="shared" si="5"/>
        <v>2184.59</v>
      </c>
      <c r="Z12" s="132">
        <v>2179</v>
      </c>
      <c r="AA12" s="165">
        <v>2184.59</v>
      </c>
      <c r="AB12" s="129">
        <v>2171</v>
      </c>
      <c r="AC12" s="165">
        <v>2184.59</v>
      </c>
      <c r="AD12" s="129">
        <v>2145</v>
      </c>
      <c r="AE12" s="132">
        <f t="shared" si="6"/>
        <v>6553.77</v>
      </c>
      <c r="AF12" s="132">
        <v>6495</v>
      </c>
      <c r="AG12" s="133">
        <f t="shared" si="7"/>
        <v>-58.770000000000437</v>
      </c>
      <c r="AH12" s="132">
        <v>2184.59</v>
      </c>
      <c r="AI12" s="132"/>
      <c r="AJ12" s="132">
        <f t="shared" si="8"/>
        <v>2184.59</v>
      </c>
      <c r="AK12" s="132">
        <v>2156</v>
      </c>
      <c r="AL12" s="177">
        <f t="shared" si="9"/>
        <v>-28.590000000000146</v>
      </c>
      <c r="AM12" s="177">
        <v>74.16</v>
      </c>
      <c r="AN12" s="132">
        <v>2184.59</v>
      </c>
      <c r="AO12" s="171">
        <f t="shared" si="10"/>
        <v>2258.75</v>
      </c>
      <c r="AP12" s="132">
        <v>2184.59</v>
      </c>
      <c r="AQ12" s="132">
        <f t="shared" si="11"/>
        <v>6627.93</v>
      </c>
      <c r="AR12" s="133">
        <f t="shared" si="12"/>
        <v>17476.72</v>
      </c>
      <c r="AS12" s="131">
        <f t="shared" si="13"/>
        <v>17448.310000000001</v>
      </c>
      <c r="AT12" s="131">
        <f t="shared" si="14"/>
        <v>17476.72</v>
      </c>
      <c r="AU12" s="127">
        <f t="shared" si="15"/>
        <v>25779.93</v>
      </c>
    </row>
    <row r="13" spans="1:49" x14ac:dyDescent="0.25">
      <c r="A13" s="113">
        <v>7</v>
      </c>
      <c r="B13" s="135" t="s">
        <v>12</v>
      </c>
      <c r="C13" s="127">
        <v>3144.93</v>
      </c>
      <c r="D13" s="127">
        <v>3132</v>
      </c>
      <c r="E13" s="127">
        <v>3144.93</v>
      </c>
      <c r="F13" s="127">
        <v>3130</v>
      </c>
      <c r="G13" s="127">
        <v>3144.93</v>
      </c>
      <c r="H13" s="127">
        <v>3124</v>
      </c>
      <c r="I13" s="127">
        <f t="shared" si="1"/>
        <v>9434.7899999999991</v>
      </c>
      <c r="J13" s="128">
        <f t="shared" si="2"/>
        <v>-48.789999999999054</v>
      </c>
      <c r="K13" s="185" t="s">
        <v>13</v>
      </c>
      <c r="L13" s="185" t="s">
        <v>7</v>
      </c>
      <c r="M13" s="127">
        <f t="shared" si="0"/>
        <v>9386</v>
      </c>
      <c r="N13" s="130">
        <v>3144.93</v>
      </c>
      <c r="O13" s="131">
        <v>3140</v>
      </c>
      <c r="P13" s="132">
        <v>3276.88</v>
      </c>
      <c r="Q13" s="133">
        <v>3271</v>
      </c>
      <c r="R13" s="132">
        <v>3276.88</v>
      </c>
      <c r="S13" s="133">
        <v>3255</v>
      </c>
      <c r="T13" s="127">
        <f t="shared" si="3"/>
        <v>9698.6899999999987</v>
      </c>
      <c r="U13" s="127">
        <f t="shared" si="3"/>
        <v>9666</v>
      </c>
      <c r="V13" s="155">
        <f t="shared" si="4"/>
        <v>-32.68999999999869</v>
      </c>
      <c r="W13" s="132">
        <v>3276.88</v>
      </c>
      <c r="X13" s="132">
        <v>499.7</v>
      </c>
      <c r="Y13" s="165">
        <f t="shared" si="5"/>
        <v>3776.58</v>
      </c>
      <c r="Z13" s="132">
        <v>3209</v>
      </c>
      <c r="AA13" s="165">
        <v>3276.88</v>
      </c>
      <c r="AB13" s="129">
        <v>3262</v>
      </c>
      <c r="AC13" s="165">
        <v>3276.88</v>
      </c>
      <c r="AD13" s="129">
        <v>3246</v>
      </c>
      <c r="AE13" s="132">
        <f t="shared" si="6"/>
        <v>10330.34</v>
      </c>
      <c r="AF13" s="132">
        <v>9717</v>
      </c>
      <c r="AG13" s="133">
        <f t="shared" si="7"/>
        <v>-613.34000000000015</v>
      </c>
      <c r="AH13" s="132">
        <v>3276.88</v>
      </c>
      <c r="AI13" s="132"/>
      <c r="AJ13" s="132">
        <f t="shared" si="8"/>
        <v>3276.88</v>
      </c>
      <c r="AK13" s="132">
        <v>3276</v>
      </c>
      <c r="AL13" s="177">
        <f t="shared" si="9"/>
        <v>-0.88000000000010914</v>
      </c>
      <c r="AM13" s="177">
        <v>111.25</v>
      </c>
      <c r="AN13" s="132">
        <v>3276.88</v>
      </c>
      <c r="AO13" s="171">
        <f t="shared" si="10"/>
        <v>3388.13</v>
      </c>
      <c r="AP13" s="132">
        <v>3276.88</v>
      </c>
      <c r="AQ13" s="132">
        <f t="shared" si="11"/>
        <v>9941.89</v>
      </c>
      <c r="AR13" s="133">
        <f t="shared" si="12"/>
        <v>26215.040000000005</v>
      </c>
      <c r="AS13" s="131">
        <f t="shared" si="13"/>
        <v>26179.96</v>
      </c>
      <c r="AT13" s="131">
        <f t="shared" si="14"/>
        <v>26215.040000000001</v>
      </c>
      <c r="AU13" s="127">
        <f t="shared" si="15"/>
        <v>38710.89</v>
      </c>
    </row>
    <row r="14" spans="1:49" x14ac:dyDescent="0.25">
      <c r="A14" s="113">
        <v>8</v>
      </c>
      <c r="B14" s="134" t="s">
        <v>14</v>
      </c>
      <c r="C14" s="127">
        <v>2096.62</v>
      </c>
      <c r="D14" s="127">
        <v>2095</v>
      </c>
      <c r="E14" s="127">
        <v>2096.62</v>
      </c>
      <c r="F14" s="127">
        <v>2094</v>
      </c>
      <c r="G14" s="127">
        <v>2096.62</v>
      </c>
      <c r="H14" s="127">
        <v>2089</v>
      </c>
      <c r="I14" s="127">
        <f t="shared" si="1"/>
        <v>6289.86</v>
      </c>
      <c r="J14" s="128">
        <f t="shared" si="2"/>
        <v>-11.859999999999673</v>
      </c>
      <c r="K14" s="186" t="s">
        <v>15</v>
      </c>
      <c r="L14" s="186" t="s">
        <v>3</v>
      </c>
      <c r="M14" s="127">
        <f t="shared" si="0"/>
        <v>6278</v>
      </c>
      <c r="N14" s="130">
        <v>2096.62</v>
      </c>
      <c r="O14" s="131">
        <v>1998</v>
      </c>
      <c r="P14" s="132">
        <v>2184.59</v>
      </c>
      <c r="Q14" s="133">
        <v>2148</v>
      </c>
      <c r="R14" s="132">
        <v>2184.59</v>
      </c>
      <c r="S14" s="133">
        <v>2173</v>
      </c>
      <c r="T14" s="127">
        <f t="shared" si="3"/>
        <v>6465.8</v>
      </c>
      <c r="U14" s="127">
        <f t="shared" si="3"/>
        <v>6319</v>
      </c>
      <c r="V14" s="153">
        <f t="shared" si="4"/>
        <v>-146.80000000000018</v>
      </c>
      <c r="W14" s="132">
        <v>2184.59</v>
      </c>
      <c r="X14" s="132"/>
      <c r="Y14" s="165">
        <f t="shared" si="5"/>
        <v>2184.59</v>
      </c>
      <c r="Z14" s="132">
        <v>2160</v>
      </c>
      <c r="AA14" s="165">
        <v>2184.59</v>
      </c>
      <c r="AB14" s="129">
        <v>2138</v>
      </c>
      <c r="AC14" s="165">
        <v>2184.59</v>
      </c>
      <c r="AD14" s="129">
        <v>1218</v>
      </c>
      <c r="AE14" s="132">
        <f t="shared" si="6"/>
        <v>6553.77</v>
      </c>
      <c r="AF14" s="132">
        <v>5516</v>
      </c>
      <c r="AG14" s="133">
        <f t="shared" si="7"/>
        <v>-1037.7700000000004</v>
      </c>
      <c r="AH14" s="132">
        <v>2184.59</v>
      </c>
      <c r="AI14" s="132"/>
      <c r="AJ14" s="132">
        <f t="shared" si="8"/>
        <v>2184.59</v>
      </c>
      <c r="AK14" s="132">
        <v>2150</v>
      </c>
      <c r="AL14" s="164">
        <f t="shared" si="9"/>
        <v>-34.590000000000146</v>
      </c>
      <c r="AM14" s="164">
        <v>74.17</v>
      </c>
      <c r="AN14" s="132">
        <v>2184.59</v>
      </c>
      <c r="AO14" s="171">
        <f t="shared" si="10"/>
        <v>2258.7600000000002</v>
      </c>
      <c r="AP14" s="132">
        <v>2184.59</v>
      </c>
      <c r="AQ14" s="132">
        <f t="shared" si="11"/>
        <v>6627.9400000000005</v>
      </c>
      <c r="AR14" s="133">
        <f t="shared" si="12"/>
        <v>17476.72</v>
      </c>
      <c r="AS14" s="131">
        <f t="shared" si="13"/>
        <v>16366.320000000003</v>
      </c>
      <c r="AT14" s="131">
        <f t="shared" si="14"/>
        <v>17476.72</v>
      </c>
      <c r="AU14" s="127">
        <f t="shared" si="15"/>
        <v>24740.940000000002</v>
      </c>
    </row>
    <row r="15" spans="1:49" x14ac:dyDescent="0.25">
      <c r="A15" s="113">
        <v>9</v>
      </c>
      <c r="B15" s="173" t="s">
        <v>16</v>
      </c>
      <c r="C15" s="127">
        <v>2620.77</v>
      </c>
      <c r="D15" s="127">
        <v>2609</v>
      </c>
      <c r="E15" s="127">
        <v>2620.77</v>
      </c>
      <c r="F15" s="127">
        <v>2618</v>
      </c>
      <c r="G15" s="127">
        <v>2620.77</v>
      </c>
      <c r="H15" s="127">
        <v>2611</v>
      </c>
      <c r="I15" s="127">
        <f t="shared" si="1"/>
        <v>7862.3099999999995</v>
      </c>
      <c r="J15" s="128">
        <f t="shared" si="2"/>
        <v>-24.309999999999491</v>
      </c>
      <c r="K15" s="184" t="s">
        <v>5</v>
      </c>
      <c r="L15" s="184" t="s">
        <v>7</v>
      </c>
      <c r="M15" s="127">
        <f t="shared" si="0"/>
        <v>7838</v>
      </c>
      <c r="N15" s="130">
        <v>2620.77</v>
      </c>
      <c r="O15" s="131">
        <v>2546</v>
      </c>
      <c r="P15" s="132">
        <v>2730.74</v>
      </c>
      <c r="Q15" s="133">
        <v>2709</v>
      </c>
      <c r="R15" s="132">
        <v>2730.74</v>
      </c>
      <c r="S15" s="133">
        <v>2617</v>
      </c>
      <c r="T15" s="127">
        <f t="shared" si="3"/>
        <v>8082.25</v>
      </c>
      <c r="U15" s="127">
        <f t="shared" si="3"/>
        <v>7872</v>
      </c>
      <c r="V15" s="153">
        <f t="shared" si="4"/>
        <v>-210.25</v>
      </c>
      <c r="W15" s="132">
        <v>2730.74</v>
      </c>
      <c r="X15" s="132"/>
      <c r="Y15" s="165">
        <f t="shared" si="5"/>
        <v>2730.74</v>
      </c>
      <c r="Z15" s="132">
        <v>2711</v>
      </c>
      <c r="AA15" s="165">
        <v>2730.74</v>
      </c>
      <c r="AB15" s="129">
        <v>2720</v>
      </c>
      <c r="AC15" s="165">
        <v>2730.74</v>
      </c>
      <c r="AD15" s="129">
        <v>2726</v>
      </c>
      <c r="AE15" s="132">
        <f t="shared" si="6"/>
        <v>8192.2199999999993</v>
      </c>
      <c r="AF15" s="132">
        <v>8157</v>
      </c>
      <c r="AG15" s="133">
        <f t="shared" si="7"/>
        <v>-35.219999999999345</v>
      </c>
      <c r="AH15" s="132">
        <v>2730.74</v>
      </c>
      <c r="AI15" s="132">
        <v>525.26</v>
      </c>
      <c r="AJ15" s="132">
        <f t="shared" si="8"/>
        <v>3256</v>
      </c>
      <c r="AK15" s="132">
        <v>3249</v>
      </c>
      <c r="AL15" s="177">
        <f t="shared" si="9"/>
        <v>-7</v>
      </c>
      <c r="AM15" s="177">
        <v>92.72</v>
      </c>
      <c r="AN15" s="132">
        <v>2730.74</v>
      </c>
      <c r="AO15" s="171">
        <f t="shared" si="10"/>
        <v>2823.4599999999996</v>
      </c>
      <c r="AP15" s="132">
        <v>2730.74</v>
      </c>
      <c r="AQ15" s="132">
        <f t="shared" si="11"/>
        <v>8810.1999999999989</v>
      </c>
      <c r="AR15" s="133">
        <f t="shared" si="12"/>
        <v>21845.919999999998</v>
      </c>
      <c r="AS15" s="131">
        <f t="shared" si="13"/>
        <v>22218.429999999997</v>
      </c>
      <c r="AT15" s="131">
        <f t="shared" si="14"/>
        <v>21845.919999999998</v>
      </c>
      <c r="AU15" s="127">
        <f t="shared" si="15"/>
        <v>32677.199999999997</v>
      </c>
    </row>
    <row r="16" spans="1:49" x14ac:dyDescent="0.25">
      <c r="A16" s="113"/>
      <c r="B16" s="135" t="s">
        <v>17</v>
      </c>
      <c r="C16" s="127">
        <v>2096.62</v>
      </c>
      <c r="D16" s="127">
        <v>2093</v>
      </c>
      <c r="E16" s="127">
        <v>2096.62</v>
      </c>
      <c r="F16" s="127">
        <v>2097</v>
      </c>
      <c r="G16" s="127">
        <v>2096.62</v>
      </c>
      <c r="H16" s="127">
        <v>2022</v>
      </c>
      <c r="I16" s="127">
        <f t="shared" si="1"/>
        <v>6289.86</v>
      </c>
      <c r="J16" s="128">
        <f t="shared" si="2"/>
        <v>-77.859999999999673</v>
      </c>
      <c r="K16" s="129" t="s">
        <v>2</v>
      </c>
      <c r="L16" s="129" t="s">
        <v>7</v>
      </c>
      <c r="M16" s="127">
        <f t="shared" si="0"/>
        <v>6212</v>
      </c>
      <c r="N16" s="130">
        <v>2096.62</v>
      </c>
      <c r="O16" s="131">
        <v>2096</v>
      </c>
      <c r="P16" s="132">
        <v>2184.59</v>
      </c>
      <c r="Q16" s="133">
        <v>2120</v>
      </c>
      <c r="R16" s="132">
        <v>2184.59</v>
      </c>
      <c r="S16" s="133">
        <v>2124</v>
      </c>
      <c r="T16" s="127">
        <f t="shared" si="3"/>
        <v>6465.8</v>
      </c>
      <c r="U16" s="127">
        <f t="shared" si="3"/>
        <v>6340</v>
      </c>
      <c r="V16" s="153">
        <f t="shared" si="4"/>
        <v>-125.80000000000018</v>
      </c>
      <c r="W16" s="132">
        <v>2184.59</v>
      </c>
      <c r="X16" s="132"/>
      <c r="Y16" s="165">
        <f t="shared" si="5"/>
        <v>2184.59</v>
      </c>
      <c r="Z16" s="132">
        <v>2166</v>
      </c>
      <c r="AA16" s="165">
        <v>2184.59</v>
      </c>
      <c r="AB16" s="129">
        <v>2148</v>
      </c>
      <c r="AC16" s="165">
        <v>2184.59</v>
      </c>
      <c r="AD16" s="129">
        <v>2162</v>
      </c>
      <c r="AE16" s="132">
        <f t="shared" si="6"/>
        <v>6553.77</v>
      </c>
      <c r="AF16" s="132">
        <v>6476</v>
      </c>
      <c r="AG16" s="133">
        <f t="shared" si="7"/>
        <v>-77.770000000000437</v>
      </c>
      <c r="AH16" s="132">
        <v>2184.59</v>
      </c>
      <c r="AI16" s="132"/>
      <c r="AJ16" s="132">
        <f t="shared" si="8"/>
        <v>2184.59</v>
      </c>
      <c r="AK16" s="132">
        <v>2138</v>
      </c>
      <c r="AL16" s="181">
        <f t="shared" si="9"/>
        <v>-46.590000000000146</v>
      </c>
      <c r="AM16" s="181"/>
      <c r="AN16" s="132">
        <v>2184.59</v>
      </c>
      <c r="AO16" s="171">
        <f t="shared" si="10"/>
        <v>2184.59</v>
      </c>
      <c r="AP16" s="132">
        <v>2184.59</v>
      </c>
      <c r="AQ16" s="132">
        <f t="shared" si="11"/>
        <v>6553.77</v>
      </c>
      <c r="AR16" s="133">
        <f t="shared" si="12"/>
        <v>17476.72</v>
      </c>
      <c r="AS16" s="131">
        <f t="shared" si="13"/>
        <v>17273.150000000001</v>
      </c>
      <c r="AT16" s="131">
        <f t="shared" si="14"/>
        <v>17476.72</v>
      </c>
      <c r="AU16" s="127">
        <f t="shared" si="15"/>
        <v>25581.77</v>
      </c>
    </row>
    <row r="17" spans="1:50" x14ac:dyDescent="0.25">
      <c r="A17" s="113">
        <v>10</v>
      </c>
      <c r="B17" s="134" t="s">
        <v>18</v>
      </c>
      <c r="C17" s="127">
        <v>2096.62</v>
      </c>
      <c r="D17" s="127">
        <v>2063.8000000000002</v>
      </c>
      <c r="E17" s="127">
        <v>2096.62</v>
      </c>
      <c r="F17" s="127">
        <v>2091.8000000000002</v>
      </c>
      <c r="G17" s="127">
        <v>2096.62</v>
      </c>
      <c r="H17" s="127">
        <v>1884.2</v>
      </c>
      <c r="I17" s="127">
        <f t="shared" si="1"/>
        <v>6289.86</v>
      </c>
      <c r="J17" s="128">
        <f t="shared" si="2"/>
        <v>-250.05999999999949</v>
      </c>
      <c r="K17" s="153" t="s">
        <v>2</v>
      </c>
      <c r="L17" s="153" t="s">
        <v>7</v>
      </c>
      <c r="M17" s="127">
        <f t="shared" si="0"/>
        <v>6039.8</v>
      </c>
      <c r="N17" s="130">
        <v>2096.62</v>
      </c>
      <c r="O17" s="131">
        <v>2079</v>
      </c>
      <c r="P17" s="132">
        <v>2184.59</v>
      </c>
      <c r="Q17" s="133">
        <v>2154.8000000000002</v>
      </c>
      <c r="R17" s="132">
        <v>2184.59</v>
      </c>
      <c r="S17" s="133">
        <v>2165.1999999999998</v>
      </c>
      <c r="T17" s="127">
        <f t="shared" si="3"/>
        <v>6465.8</v>
      </c>
      <c r="U17" s="127">
        <f t="shared" si="3"/>
        <v>6399</v>
      </c>
      <c r="V17" s="153">
        <f t="shared" si="4"/>
        <v>-66.800000000000182</v>
      </c>
      <c r="W17" s="132">
        <v>2184.59</v>
      </c>
      <c r="X17" s="132"/>
      <c r="Y17" s="165">
        <f t="shared" si="5"/>
        <v>2184.59</v>
      </c>
      <c r="Z17" s="132">
        <v>2168.8000000000002</v>
      </c>
      <c r="AA17" s="165">
        <v>2184.59</v>
      </c>
      <c r="AB17" s="129">
        <v>2178.4</v>
      </c>
      <c r="AC17" s="165">
        <v>2184.59</v>
      </c>
      <c r="AD17" s="129">
        <v>2121</v>
      </c>
      <c r="AE17" s="132">
        <f t="shared" si="6"/>
        <v>6553.77</v>
      </c>
      <c r="AF17" s="132">
        <v>6468.2000000000007</v>
      </c>
      <c r="AG17" s="133">
        <f t="shared" si="7"/>
        <v>-85.569999999999709</v>
      </c>
      <c r="AH17" s="132">
        <v>2184.59</v>
      </c>
      <c r="AI17" s="132"/>
      <c r="AJ17" s="132">
        <f t="shared" si="8"/>
        <v>2184.59</v>
      </c>
      <c r="AK17" s="132">
        <v>2156.8000000000002</v>
      </c>
      <c r="AL17" s="177">
        <f t="shared" si="9"/>
        <v>-27.789999999999964</v>
      </c>
      <c r="AM17" s="177">
        <v>74.16</v>
      </c>
      <c r="AN17" s="132">
        <v>2184.59</v>
      </c>
      <c r="AO17" s="171">
        <f t="shared" si="10"/>
        <v>2258.75</v>
      </c>
      <c r="AP17" s="132">
        <v>2184.59</v>
      </c>
      <c r="AQ17" s="132">
        <f t="shared" si="11"/>
        <v>6627.93</v>
      </c>
      <c r="AR17" s="133">
        <f t="shared" si="12"/>
        <v>17476.72</v>
      </c>
      <c r="AS17" s="131">
        <f t="shared" si="13"/>
        <v>17398.510000000002</v>
      </c>
      <c r="AT17" s="131">
        <f t="shared" si="14"/>
        <v>17476.72</v>
      </c>
      <c r="AU17" s="127">
        <f t="shared" si="15"/>
        <v>25534.93</v>
      </c>
    </row>
    <row r="18" spans="1:50" x14ac:dyDescent="0.25">
      <c r="A18" s="113">
        <v>11</v>
      </c>
      <c r="B18" s="173" t="s">
        <v>19</v>
      </c>
      <c r="C18" s="127">
        <v>1747.17</v>
      </c>
      <c r="D18" s="127">
        <v>1739</v>
      </c>
      <c r="E18" s="127">
        <v>1747.17</v>
      </c>
      <c r="F18" s="127">
        <v>1739</v>
      </c>
      <c r="G18" s="127">
        <v>1747.17</v>
      </c>
      <c r="H18" s="127">
        <v>1742</v>
      </c>
      <c r="I18" s="127">
        <f t="shared" si="1"/>
        <v>5241.51</v>
      </c>
      <c r="J18" s="128">
        <f t="shared" si="2"/>
        <v>-21.510000000000218</v>
      </c>
      <c r="K18" s="129" t="s">
        <v>5</v>
      </c>
      <c r="L18" s="129" t="s">
        <v>3</v>
      </c>
      <c r="M18" s="127">
        <f t="shared" si="0"/>
        <v>5220</v>
      </c>
      <c r="N18" s="130">
        <v>1747.17</v>
      </c>
      <c r="O18" s="131">
        <v>1747</v>
      </c>
      <c r="P18" s="132">
        <v>1820.49</v>
      </c>
      <c r="Q18" s="133">
        <v>1814</v>
      </c>
      <c r="R18" s="132">
        <v>1820.49</v>
      </c>
      <c r="S18" s="133">
        <v>1816</v>
      </c>
      <c r="T18" s="127">
        <f t="shared" si="3"/>
        <v>5388.15</v>
      </c>
      <c r="U18" s="127">
        <f t="shared" si="3"/>
        <v>5377</v>
      </c>
      <c r="V18" s="153">
        <f t="shared" si="4"/>
        <v>-11.149999999999636</v>
      </c>
      <c r="W18" s="132">
        <v>1820.49</v>
      </c>
      <c r="X18" s="132">
        <v>277.62</v>
      </c>
      <c r="Y18" s="165">
        <f t="shared" si="5"/>
        <v>2098.11</v>
      </c>
      <c r="Z18" s="132">
        <v>2098</v>
      </c>
      <c r="AA18" s="165">
        <v>1820.49</v>
      </c>
      <c r="AB18" s="129">
        <v>1819</v>
      </c>
      <c r="AC18" s="165">
        <v>1820.49</v>
      </c>
      <c r="AD18" s="129">
        <v>1820</v>
      </c>
      <c r="AE18" s="132">
        <f t="shared" si="6"/>
        <v>5739.09</v>
      </c>
      <c r="AF18" s="132">
        <v>5737</v>
      </c>
      <c r="AG18" s="133">
        <f t="shared" si="7"/>
        <v>-2.0900000000001455</v>
      </c>
      <c r="AH18" s="132">
        <v>1820.49</v>
      </c>
      <c r="AI18" s="132">
        <v>350.18</v>
      </c>
      <c r="AJ18" s="132">
        <f t="shared" si="8"/>
        <v>2170.67</v>
      </c>
      <c r="AK18" s="132">
        <v>2061</v>
      </c>
      <c r="AL18" s="132">
        <f t="shared" si="9"/>
        <v>-109.67000000000007</v>
      </c>
      <c r="AM18" s="132"/>
      <c r="AN18" s="132">
        <v>1820.49</v>
      </c>
      <c r="AO18" s="171">
        <f t="shared" si="10"/>
        <v>1820.49</v>
      </c>
      <c r="AP18" s="132">
        <v>1820.49</v>
      </c>
      <c r="AQ18" s="132">
        <f t="shared" si="11"/>
        <v>5811.65</v>
      </c>
      <c r="AR18" s="133">
        <f t="shared" si="12"/>
        <v>14563.92</v>
      </c>
      <c r="AS18" s="131">
        <f t="shared" si="13"/>
        <v>15178.480000000001</v>
      </c>
      <c r="AT18" s="131">
        <f t="shared" si="14"/>
        <v>14563.92</v>
      </c>
      <c r="AU18" s="127">
        <f t="shared" si="15"/>
        <v>22145.65</v>
      </c>
    </row>
    <row r="19" spans="1:50" x14ac:dyDescent="0.25">
      <c r="A19" s="113">
        <v>12</v>
      </c>
      <c r="B19" s="134" t="s">
        <v>20</v>
      </c>
      <c r="C19" s="127">
        <v>2620.77</v>
      </c>
      <c r="D19" s="127">
        <v>2617.6</v>
      </c>
      <c r="E19" s="127">
        <v>2620.77</v>
      </c>
      <c r="F19" s="127">
        <v>2619.6</v>
      </c>
      <c r="G19" s="127">
        <v>2620.77</v>
      </c>
      <c r="H19" s="127">
        <v>2341.4</v>
      </c>
      <c r="I19" s="127">
        <f t="shared" si="1"/>
        <v>7862.3099999999995</v>
      </c>
      <c r="J19" s="128">
        <f t="shared" si="2"/>
        <v>-283.70999999999913</v>
      </c>
      <c r="K19" s="184" t="s">
        <v>5</v>
      </c>
      <c r="L19" s="184" t="s">
        <v>7</v>
      </c>
      <c r="M19" s="127">
        <f t="shared" si="0"/>
        <v>7578.6</v>
      </c>
      <c r="N19" s="130">
        <v>2620.77</v>
      </c>
      <c r="O19" s="131">
        <v>2605.1999999999998</v>
      </c>
      <c r="P19" s="132">
        <v>2730.74</v>
      </c>
      <c r="Q19" s="133">
        <v>2632</v>
      </c>
      <c r="R19" s="132">
        <v>2730.74</v>
      </c>
      <c r="S19" s="133">
        <v>2696.4</v>
      </c>
      <c r="T19" s="127">
        <f t="shared" si="3"/>
        <v>8082.25</v>
      </c>
      <c r="U19" s="127">
        <f t="shared" si="3"/>
        <v>7933.6</v>
      </c>
      <c r="V19" s="153">
        <f t="shared" si="4"/>
        <v>-148.64999999999964</v>
      </c>
      <c r="W19" s="132">
        <v>2730.74</v>
      </c>
      <c r="X19" s="132"/>
      <c r="Y19" s="165">
        <f t="shared" si="5"/>
        <v>2730.74</v>
      </c>
      <c r="Z19" s="132">
        <v>2669.4</v>
      </c>
      <c r="AA19" s="165">
        <v>2730.74</v>
      </c>
      <c r="AB19" s="129">
        <v>2730.6</v>
      </c>
      <c r="AC19" s="165">
        <v>2730.74</v>
      </c>
      <c r="AD19" s="129">
        <v>2596.6</v>
      </c>
      <c r="AE19" s="132">
        <f t="shared" si="6"/>
        <v>8192.2199999999993</v>
      </c>
      <c r="AF19" s="132">
        <v>7996.6</v>
      </c>
      <c r="AG19" s="133">
        <f t="shared" si="7"/>
        <v>-195.61999999999898</v>
      </c>
      <c r="AH19" s="132">
        <v>2730.74</v>
      </c>
      <c r="AI19" s="132"/>
      <c r="AJ19" s="132">
        <f t="shared" si="8"/>
        <v>2730.74</v>
      </c>
      <c r="AK19" s="132">
        <v>2724</v>
      </c>
      <c r="AL19" s="177">
        <f t="shared" si="9"/>
        <v>-6.7399999999997817</v>
      </c>
      <c r="AM19" s="177">
        <v>92.72</v>
      </c>
      <c r="AN19" s="132">
        <v>2730.74</v>
      </c>
      <c r="AO19" s="171">
        <f t="shared" si="10"/>
        <v>2823.4599999999996</v>
      </c>
      <c r="AP19" s="132">
        <v>2730.74</v>
      </c>
      <c r="AQ19" s="132">
        <f t="shared" si="11"/>
        <v>8284.9399999999987</v>
      </c>
      <c r="AR19" s="133">
        <f t="shared" si="12"/>
        <v>21845.919999999998</v>
      </c>
      <c r="AS19" s="131">
        <f t="shared" si="13"/>
        <v>21594.37</v>
      </c>
      <c r="AT19" s="131">
        <f t="shared" si="14"/>
        <v>21845.919999999998</v>
      </c>
      <c r="AU19" s="127">
        <f t="shared" si="15"/>
        <v>31793.74</v>
      </c>
    </row>
    <row r="20" spans="1:50" x14ac:dyDescent="0.25">
      <c r="A20" s="113">
        <v>13</v>
      </c>
      <c r="B20" s="136" t="s">
        <v>21</v>
      </c>
      <c r="C20" s="127">
        <v>2620.77</v>
      </c>
      <c r="D20" s="127">
        <v>2566.4</v>
      </c>
      <c r="E20" s="127">
        <v>2620.77</v>
      </c>
      <c r="F20" s="127">
        <v>2605.6</v>
      </c>
      <c r="G20" s="127">
        <v>2620.77</v>
      </c>
      <c r="H20" s="127">
        <v>2606.4</v>
      </c>
      <c r="I20" s="127">
        <f t="shared" si="1"/>
        <v>7862.3099999999995</v>
      </c>
      <c r="J20" s="128">
        <f t="shared" si="2"/>
        <v>-83.909999999999854</v>
      </c>
      <c r="K20" s="129" t="s">
        <v>5</v>
      </c>
      <c r="L20" s="129" t="s">
        <v>7</v>
      </c>
      <c r="M20" s="127">
        <f t="shared" si="0"/>
        <v>7778.4</v>
      </c>
      <c r="N20" s="130">
        <v>2620.77</v>
      </c>
      <c r="O20" s="131">
        <v>2607.4</v>
      </c>
      <c r="P20" s="132">
        <v>2730.74</v>
      </c>
      <c r="Q20" s="133">
        <v>2716.6</v>
      </c>
      <c r="R20" s="132">
        <v>2730.74</v>
      </c>
      <c r="S20" s="133">
        <v>2721</v>
      </c>
      <c r="T20" s="127">
        <f t="shared" si="3"/>
        <v>8082.25</v>
      </c>
      <c r="U20" s="127">
        <f t="shared" si="3"/>
        <v>8045</v>
      </c>
      <c r="V20" s="153">
        <f t="shared" si="4"/>
        <v>-37.25</v>
      </c>
      <c r="W20" s="132">
        <v>2730.74</v>
      </c>
      <c r="X20" s="132">
        <v>416.42</v>
      </c>
      <c r="Y20" s="165">
        <f t="shared" si="5"/>
        <v>3147.16</v>
      </c>
      <c r="Z20" s="132">
        <v>3140</v>
      </c>
      <c r="AA20" s="165">
        <v>2730.74</v>
      </c>
      <c r="AB20" s="129">
        <v>2707.4</v>
      </c>
      <c r="AC20" s="165">
        <v>2730.74</v>
      </c>
      <c r="AD20" s="129">
        <v>2125</v>
      </c>
      <c r="AE20" s="132">
        <f t="shared" si="6"/>
        <v>8608.64</v>
      </c>
      <c r="AF20" s="132">
        <v>7972.4</v>
      </c>
      <c r="AG20" s="133">
        <f t="shared" si="7"/>
        <v>-636.23999999999978</v>
      </c>
      <c r="AH20" s="132">
        <v>2730.74</v>
      </c>
      <c r="AI20" s="132"/>
      <c r="AJ20" s="132">
        <f t="shared" si="8"/>
        <v>2730.74</v>
      </c>
      <c r="AK20" s="132">
        <v>2268.1999999999998</v>
      </c>
      <c r="AL20" s="132">
        <f t="shared" si="9"/>
        <v>-462.53999999999996</v>
      </c>
      <c r="AM20" s="132"/>
      <c r="AN20" s="132">
        <v>2730.74</v>
      </c>
      <c r="AO20" s="171">
        <f t="shared" si="10"/>
        <v>2730.74</v>
      </c>
      <c r="AP20" s="132">
        <v>2730.74</v>
      </c>
      <c r="AQ20" s="132">
        <f t="shared" si="11"/>
        <v>8192.2199999999993</v>
      </c>
      <c r="AR20" s="133">
        <f t="shared" si="12"/>
        <v>21845.919999999998</v>
      </c>
      <c r="AS20" s="131">
        <f t="shared" si="13"/>
        <v>21588.849999999995</v>
      </c>
      <c r="AT20" s="131">
        <f t="shared" si="14"/>
        <v>21845.919999999998</v>
      </c>
      <c r="AU20" s="127">
        <f t="shared" si="15"/>
        <v>31988.019999999997</v>
      </c>
    </row>
    <row r="21" spans="1:50" x14ac:dyDescent="0.25">
      <c r="A21" s="113">
        <v>14</v>
      </c>
      <c r="B21" s="136" t="s">
        <v>22</v>
      </c>
      <c r="C21" s="127">
        <v>2096.62</v>
      </c>
      <c r="D21" s="127">
        <v>2042</v>
      </c>
      <c r="E21" s="127">
        <v>2096.62</v>
      </c>
      <c r="F21" s="127">
        <v>2082</v>
      </c>
      <c r="G21" s="127">
        <v>2096.62</v>
      </c>
      <c r="H21" s="127">
        <v>2082</v>
      </c>
      <c r="I21" s="127">
        <f t="shared" si="1"/>
        <v>6289.86</v>
      </c>
      <c r="J21" s="128">
        <f t="shared" si="2"/>
        <v>-83.859999999999673</v>
      </c>
      <c r="K21" s="129"/>
      <c r="L21" s="129"/>
      <c r="M21" s="127">
        <f t="shared" si="0"/>
        <v>6206</v>
      </c>
      <c r="N21" s="130">
        <v>2096.62</v>
      </c>
      <c r="O21" s="131">
        <v>2096</v>
      </c>
      <c r="P21" s="113">
        <v>0</v>
      </c>
      <c r="Q21" s="137">
        <v>0</v>
      </c>
      <c r="R21" s="113">
        <v>0</v>
      </c>
      <c r="S21" s="137">
        <v>0</v>
      </c>
      <c r="T21" s="127">
        <f t="shared" si="3"/>
        <v>2096.62</v>
      </c>
      <c r="U21" s="127">
        <f t="shared" si="3"/>
        <v>2096</v>
      </c>
      <c r="V21" s="153">
        <f t="shared" si="4"/>
        <v>-0.61999999999989086</v>
      </c>
      <c r="W21" s="113">
        <v>0</v>
      </c>
      <c r="X21" s="113"/>
      <c r="Y21" s="165">
        <f t="shared" si="5"/>
        <v>0</v>
      </c>
      <c r="Z21" s="132">
        <v>0</v>
      </c>
      <c r="AA21" s="170">
        <v>0</v>
      </c>
      <c r="AB21" s="163">
        <v>0</v>
      </c>
      <c r="AC21" s="170">
        <v>0</v>
      </c>
      <c r="AD21" s="163">
        <v>0</v>
      </c>
      <c r="AE21" s="132">
        <f t="shared" si="6"/>
        <v>0</v>
      </c>
      <c r="AF21" s="132">
        <v>0</v>
      </c>
      <c r="AG21" s="133">
        <f t="shared" si="7"/>
        <v>0</v>
      </c>
      <c r="AH21" s="113">
        <v>0</v>
      </c>
      <c r="AI21" s="113"/>
      <c r="AJ21" s="132">
        <f t="shared" si="8"/>
        <v>0</v>
      </c>
      <c r="AK21" s="113">
        <v>0</v>
      </c>
      <c r="AL21" s="132">
        <f t="shared" si="9"/>
        <v>0</v>
      </c>
      <c r="AM21" s="132"/>
      <c r="AN21" s="113">
        <v>0</v>
      </c>
      <c r="AO21" s="171">
        <f t="shared" si="10"/>
        <v>0</v>
      </c>
      <c r="AP21" s="113">
        <v>0</v>
      </c>
      <c r="AQ21" s="132">
        <f t="shared" si="11"/>
        <v>0</v>
      </c>
      <c r="AR21" s="133">
        <f t="shared" si="12"/>
        <v>0</v>
      </c>
      <c r="AS21" s="131">
        <f t="shared" si="13"/>
        <v>-0.61999999999989086</v>
      </c>
      <c r="AT21" s="131">
        <f t="shared" si="14"/>
        <v>0</v>
      </c>
      <c r="AU21" s="127">
        <f t="shared" si="15"/>
        <v>8302</v>
      </c>
    </row>
    <row r="22" spans="1:50" x14ac:dyDescent="0.25">
      <c r="A22" s="113"/>
      <c r="B22" s="136" t="s">
        <v>23</v>
      </c>
      <c r="C22" s="127">
        <v>2096.62</v>
      </c>
      <c r="D22" s="127">
        <v>2010</v>
      </c>
      <c r="E22" s="127">
        <v>2096.62</v>
      </c>
      <c r="F22" s="127">
        <v>2086</v>
      </c>
      <c r="G22" s="127">
        <v>2096.62</v>
      </c>
      <c r="H22" s="127">
        <v>2097</v>
      </c>
      <c r="I22" s="127">
        <f t="shared" si="1"/>
        <v>6289.86</v>
      </c>
      <c r="J22" s="128">
        <f t="shared" si="2"/>
        <v>-96.859999999999673</v>
      </c>
      <c r="K22" s="129"/>
      <c r="L22" s="129"/>
      <c r="M22" s="127">
        <f t="shared" si="0"/>
        <v>6193</v>
      </c>
      <c r="N22" s="130">
        <v>2096.62</v>
      </c>
      <c r="O22" s="131">
        <v>2090</v>
      </c>
      <c r="P22" s="113">
        <v>0</v>
      </c>
      <c r="Q22" s="137">
        <v>0</v>
      </c>
      <c r="R22" s="113">
        <v>0</v>
      </c>
      <c r="S22" s="137">
        <v>0</v>
      </c>
      <c r="T22" s="127">
        <f t="shared" si="3"/>
        <v>2096.62</v>
      </c>
      <c r="U22" s="127">
        <f t="shared" si="3"/>
        <v>2090</v>
      </c>
      <c r="V22" s="153">
        <f t="shared" si="4"/>
        <v>-6.6199999999998909</v>
      </c>
      <c r="W22" s="113">
        <v>0</v>
      </c>
      <c r="X22" s="113"/>
      <c r="Y22" s="165">
        <f t="shared" si="5"/>
        <v>0</v>
      </c>
      <c r="Z22" s="132">
        <v>0</v>
      </c>
      <c r="AA22" s="170">
        <v>0</v>
      </c>
      <c r="AB22" s="163">
        <v>0</v>
      </c>
      <c r="AC22" s="170">
        <v>0</v>
      </c>
      <c r="AD22" s="163">
        <v>0</v>
      </c>
      <c r="AE22" s="132">
        <f t="shared" si="6"/>
        <v>0</v>
      </c>
      <c r="AF22" s="132">
        <v>0</v>
      </c>
      <c r="AG22" s="133">
        <f t="shared" si="7"/>
        <v>0</v>
      </c>
      <c r="AH22" s="113">
        <v>0</v>
      </c>
      <c r="AI22" s="113"/>
      <c r="AJ22" s="132">
        <f t="shared" si="8"/>
        <v>0</v>
      </c>
      <c r="AK22" s="113">
        <v>0</v>
      </c>
      <c r="AL22" s="132">
        <f t="shared" si="9"/>
        <v>0</v>
      </c>
      <c r="AM22" s="132"/>
      <c r="AN22" s="113">
        <v>0</v>
      </c>
      <c r="AO22" s="171">
        <f t="shared" si="10"/>
        <v>0</v>
      </c>
      <c r="AP22" s="113">
        <v>0</v>
      </c>
      <c r="AQ22" s="132">
        <f t="shared" si="11"/>
        <v>0</v>
      </c>
      <c r="AR22" s="133">
        <f t="shared" si="12"/>
        <v>0</v>
      </c>
      <c r="AS22" s="131">
        <f t="shared" si="13"/>
        <v>-6.6199999999998909</v>
      </c>
      <c r="AT22" s="131">
        <f t="shared" si="14"/>
        <v>0</v>
      </c>
      <c r="AU22" s="127">
        <f t="shared" si="15"/>
        <v>8283</v>
      </c>
    </row>
    <row r="23" spans="1:50" x14ac:dyDescent="0.25">
      <c r="A23" s="113">
        <v>15</v>
      </c>
      <c r="B23" s="138" t="s">
        <v>24</v>
      </c>
      <c r="C23" s="127">
        <v>2096.62</v>
      </c>
      <c r="D23" s="127">
        <v>2061</v>
      </c>
      <c r="E23" s="127">
        <v>2096.62</v>
      </c>
      <c r="F23" s="127">
        <v>2080</v>
      </c>
      <c r="G23" s="127">
        <v>2096.62</v>
      </c>
      <c r="H23" s="127">
        <v>2078</v>
      </c>
      <c r="I23" s="127">
        <f t="shared" si="1"/>
        <v>6289.86</v>
      </c>
      <c r="J23" s="128">
        <f t="shared" si="2"/>
        <v>-70.859999999999673</v>
      </c>
      <c r="K23" s="129" t="s">
        <v>2</v>
      </c>
      <c r="L23" s="129" t="s">
        <v>7</v>
      </c>
      <c r="M23" s="127">
        <f t="shared" si="0"/>
        <v>6219</v>
      </c>
      <c r="N23" s="130">
        <v>2096.62</v>
      </c>
      <c r="O23" s="131">
        <v>2086</v>
      </c>
      <c r="P23" s="132">
        <v>2184.59</v>
      </c>
      <c r="Q23" s="133">
        <v>2165</v>
      </c>
      <c r="R23" s="132">
        <v>2184.59</v>
      </c>
      <c r="S23" s="133">
        <v>2179</v>
      </c>
      <c r="T23" s="127">
        <f t="shared" si="3"/>
        <v>6465.8</v>
      </c>
      <c r="U23" s="127">
        <f t="shared" si="3"/>
        <v>6430</v>
      </c>
      <c r="V23" s="153">
        <f t="shared" si="4"/>
        <v>-35.800000000000182</v>
      </c>
      <c r="W23" s="132">
        <v>2184.59</v>
      </c>
      <c r="X23" s="132">
        <v>333.14</v>
      </c>
      <c r="Y23" s="165">
        <f t="shared" si="5"/>
        <v>2517.73</v>
      </c>
      <c r="Z23" s="132">
        <v>2501</v>
      </c>
      <c r="AA23" s="165">
        <v>2184.59</v>
      </c>
      <c r="AB23" s="129">
        <v>2168</v>
      </c>
      <c r="AC23" s="165">
        <v>2184.59</v>
      </c>
      <c r="AD23" s="129">
        <v>2184</v>
      </c>
      <c r="AE23" s="132">
        <f t="shared" si="6"/>
        <v>6886.91</v>
      </c>
      <c r="AF23" s="132">
        <v>6853</v>
      </c>
      <c r="AG23" s="133">
        <f t="shared" si="7"/>
        <v>-33.909999999999854</v>
      </c>
      <c r="AH23" s="132">
        <v>2184.59</v>
      </c>
      <c r="AI23" s="132">
        <v>420.21</v>
      </c>
      <c r="AJ23" s="132">
        <f t="shared" si="8"/>
        <v>2604.8000000000002</v>
      </c>
      <c r="AK23" s="132">
        <v>2149</v>
      </c>
      <c r="AL23" s="132">
        <f t="shared" si="9"/>
        <v>-455.80000000000018</v>
      </c>
      <c r="AM23" s="132"/>
      <c r="AN23" s="132">
        <v>2184.59</v>
      </c>
      <c r="AO23" s="171">
        <f t="shared" si="10"/>
        <v>2184.59</v>
      </c>
      <c r="AP23" s="132">
        <v>2184.59</v>
      </c>
      <c r="AQ23" s="132">
        <f t="shared" si="11"/>
        <v>6973.9800000000005</v>
      </c>
      <c r="AR23" s="133">
        <f t="shared" si="12"/>
        <v>17476.72</v>
      </c>
      <c r="AS23" s="131">
        <f t="shared" si="13"/>
        <v>18160.36</v>
      </c>
      <c r="AT23" s="131">
        <f t="shared" si="14"/>
        <v>17476.72</v>
      </c>
      <c r="AU23" s="127">
        <f t="shared" si="15"/>
        <v>26475.98</v>
      </c>
    </row>
    <row r="24" spans="1:50" x14ac:dyDescent="0.25">
      <c r="A24" s="113">
        <v>16</v>
      </c>
      <c r="B24" s="135" t="s">
        <v>25</v>
      </c>
      <c r="C24" s="127">
        <v>2096.62</v>
      </c>
      <c r="D24" s="127">
        <v>2090</v>
      </c>
      <c r="E24" s="127">
        <v>2096.62</v>
      </c>
      <c r="F24" s="127">
        <v>2050</v>
      </c>
      <c r="G24" s="127">
        <v>2096.62</v>
      </c>
      <c r="H24" s="127">
        <v>1962</v>
      </c>
      <c r="I24" s="127">
        <f t="shared" si="1"/>
        <v>6289.86</v>
      </c>
      <c r="J24" s="128">
        <f t="shared" si="2"/>
        <v>-187.85999999999967</v>
      </c>
      <c r="K24" s="153" t="s">
        <v>2</v>
      </c>
      <c r="L24" s="153" t="s">
        <v>7</v>
      </c>
      <c r="M24" s="127">
        <f t="shared" si="0"/>
        <v>6102</v>
      </c>
      <c r="N24" s="130">
        <v>2096.62</v>
      </c>
      <c r="O24" s="131">
        <v>2082</v>
      </c>
      <c r="P24" s="132">
        <v>2184.59</v>
      </c>
      <c r="Q24" s="133">
        <v>2182</v>
      </c>
      <c r="R24" s="132">
        <v>2184.59</v>
      </c>
      <c r="S24" s="133">
        <v>2179</v>
      </c>
      <c r="T24" s="127">
        <f t="shared" si="3"/>
        <v>6465.8</v>
      </c>
      <c r="U24" s="127">
        <f t="shared" si="3"/>
        <v>6443</v>
      </c>
      <c r="V24" s="153">
        <f t="shared" si="4"/>
        <v>-22.800000000000182</v>
      </c>
      <c r="W24" s="132">
        <v>2184.59</v>
      </c>
      <c r="X24" s="132">
        <v>333.14</v>
      </c>
      <c r="Y24" s="165">
        <f t="shared" si="5"/>
        <v>2517.73</v>
      </c>
      <c r="Z24" s="132">
        <v>2490</v>
      </c>
      <c r="AA24" s="165">
        <v>2184.59</v>
      </c>
      <c r="AB24" s="129">
        <v>2177</v>
      </c>
      <c r="AC24" s="165">
        <v>2184.59</v>
      </c>
      <c r="AD24" s="129">
        <v>2174</v>
      </c>
      <c r="AE24" s="132">
        <f t="shared" si="6"/>
        <v>6886.91</v>
      </c>
      <c r="AF24" s="132">
        <v>6841</v>
      </c>
      <c r="AG24" s="133">
        <f t="shared" si="7"/>
        <v>-45.909999999999854</v>
      </c>
      <c r="AH24" s="132">
        <v>2184.59</v>
      </c>
      <c r="AI24" s="132"/>
      <c r="AJ24" s="132">
        <f t="shared" si="8"/>
        <v>2184.59</v>
      </c>
      <c r="AK24" s="132">
        <v>2175</v>
      </c>
      <c r="AL24" s="177">
        <f t="shared" si="9"/>
        <v>-9.5900000000001455</v>
      </c>
      <c r="AM24" s="177">
        <v>74.16</v>
      </c>
      <c r="AN24" s="132">
        <v>2184.59</v>
      </c>
      <c r="AO24" s="171">
        <f t="shared" si="10"/>
        <v>2258.75</v>
      </c>
      <c r="AP24" s="132">
        <v>2184.59</v>
      </c>
      <c r="AQ24" s="132">
        <f t="shared" si="11"/>
        <v>6627.93</v>
      </c>
      <c r="AR24" s="133">
        <f t="shared" si="12"/>
        <v>17476.72</v>
      </c>
      <c r="AS24" s="131">
        <f t="shared" si="13"/>
        <v>17815.310000000001</v>
      </c>
      <c r="AT24" s="131">
        <f t="shared" si="14"/>
        <v>17476.72</v>
      </c>
      <c r="AU24" s="127">
        <f t="shared" si="15"/>
        <v>26013.93</v>
      </c>
    </row>
    <row r="25" spans="1:50" x14ac:dyDescent="0.25">
      <c r="A25" s="113">
        <v>17</v>
      </c>
      <c r="B25" s="135" t="s">
        <v>26</v>
      </c>
      <c r="C25" s="127">
        <v>1397.75</v>
      </c>
      <c r="D25" s="127">
        <v>1393.8</v>
      </c>
      <c r="E25" s="127">
        <v>1397.75</v>
      </c>
      <c r="F25" s="127">
        <v>1334.8</v>
      </c>
      <c r="G25" s="127">
        <v>1397.75</v>
      </c>
      <c r="H25" s="127">
        <v>1388.2</v>
      </c>
      <c r="I25" s="127">
        <f t="shared" si="1"/>
        <v>4193.25</v>
      </c>
      <c r="J25" s="128">
        <f t="shared" si="2"/>
        <v>-76.449999999999818</v>
      </c>
      <c r="K25" s="133" t="s">
        <v>2</v>
      </c>
      <c r="L25" s="133" t="s">
        <v>3</v>
      </c>
      <c r="M25" s="127">
        <f t="shared" si="0"/>
        <v>4116.8</v>
      </c>
      <c r="N25" s="130">
        <v>1397.75</v>
      </c>
      <c r="O25" s="131"/>
      <c r="P25" s="132">
        <v>1456.39</v>
      </c>
      <c r="Q25" s="133">
        <v>1427.4</v>
      </c>
      <c r="R25" s="132">
        <v>1456.39</v>
      </c>
      <c r="S25" s="133">
        <v>846</v>
      </c>
      <c r="T25" s="127">
        <f t="shared" si="3"/>
        <v>4310.5300000000007</v>
      </c>
      <c r="U25" s="127">
        <f t="shared" si="3"/>
        <v>2273.4</v>
      </c>
      <c r="V25" s="153">
        <f t="shared" si="4"/>
        <v>-2037.1300000000006</v>
      </c>
      <c r="W25" s="132">
        <v>1456.39</v>
      </c>
      <c r="X25" s="132"/>
      <c r="Y25" s="165">
        <f t="shared" si="5"/>
        <v>1456.39</v>
      </c>
      <c r="Z25" s="132">
        <v>1437.8</v>
      </c>
      <c r="AA25" s="165">
        <v>1456.39</v>
      </c>
      <c r="AB25" s="129">
        <v>1420.8</v>
      </c>
      <c r="AC25" s="165">
        <v>1456.39</v>
      </c>
      <c r="AD25" s="129">
        <v>1430.8</v>
      </c>
      <c r="AE25" s="132">
        <f t="shared" si="6"/>
        <v>4369.17</v>
      </c>
      <c r="AF25" s="132">
        <v>4289.3999999999996</v>
      </c>
      <c r="AG25" s="133">
        <f t="shared" si="7"/>
        <v>-79.770000000000437</v>
      </c>
      <c r="AH25" s="132">
        <v>1456.39</v>
      </c>
      <c r="AI25" s="132"/>
      <c r="AJ25" s="132">
        <f t="shared" si="8"/>
        <v>1456.39</v>
      </c>
      <c r="AK25" s="132">
        <v>1453.8</v>
      </c>
      <c r="AL25" s="177">
        <f t="shared" si="9"/>
        <v>-2.5900000000001455</v>
      </c>
      <c r="AM25" s="177">
        <v>49.44</v>
      </c>
      <c r="AN25" s="132">
        <v>1456.39</v>
      </c>
      <c r="AO25" s="171">
        <f t="shared" si="10"/>
        <v>1505.8300000000002</v>
      </c>
      <c r="AP25" s="132">
        <v>1456.39</v>
      </c>
      <c r="AQ25" s="132">
        <f t="shared" si="11"/>
        <v>4418.6100000000006</v>
      </c>
      <c r="AR25" s="133">
        <f t="shared" si="12"/>
        <v>11651.119999999999</v>
      </c>
      <c r="AS25" s="131">
        <f t="shared" si="13"/>
        <v>9583.66</v>
      </c>
      <c r="AT25" s="131">
        <f t="shared" si="14"/>
        <v>11651.12</v>
      </c>
      <c r="AU25" s="127">
        <f t="shared" si="15"/>
        <v>15098.210000000001</v>
      </c>
      <c r="AX25" s="178"/>
    </row>
    <row r="26" spans="1:50" x14ac:dyDescent="0.25">
      <c r="A26" s="113">
        <v>18</v>
      </c>
      <c r="B26" s="135" t="s">
        <v>27</v>
      </c>
      <c r="C26" s="127">
        <v>2096.62</v>
      </c>
      <c r="D26" s="127">
        <v>2044</v>
      </c>
      <c r="E26" s="127">
        <v>2096.62</v>
      </c>
      <c r="F26" s="127">
        <v>2081</v>
      </c>
      <c r="G26" s="127">
        <v>2096.62</v>
      </c>
      <c r="H26" s="127">
        <v>2068</v>
      </c>
      <c r="I26" s="127">
        <f t="shared" si="1"/>
        <v>6289.86</v>
      </c>
      <c r="J26" s="128">
        <f t="shared" si="2"/>
        <v>-96.859999999999673</v>
      </c>
      <c r="K26" s="153" t="s">
        <v>2</v>
      </c>
      <c r="L26" s="153" t="s">
        <v>7</v>
      </c>
      <c r="M26" s="127">
        <f t="shared" si="0"/>
        <v>6193</v>
      </c>
      <c r="N26" s="130">
        <v>2096.62</v>
      </c>
      <c r="O26" s="131">
        <v>2065</v>
      </c>
      <c r="P26" s="132">
        <v>2184.59</v>
      </c>
      <c r="Q26" s="133">
        <v>2182</v>
      </c>
      <c r="R26" s="132">
        <v>2184.59</v>
      </c>
      <c r="S26" s="133">
        <v>2184</v>
      </c>
      <c r="T26" s="127">
        <f t="shared" si="3"/>
        <v>6465.8</v>
      </c>
      <c r="U26" s="127">
        <f t="shared" si="3"/>
        <v>6431</v>
      </c>
      <c r="V26" s="153">
        <f t="shared" si="4"/>
        <v>-34.800000000000182</v>
      </c>
      <c r="W26" s="132">
        <v>2184.59</v>
      </c>
      <c r="X26" s="132">
        <v>333.14</v>
      </c>
      <c r="Y26" s="165">
        <f t="shared" si="5"/>
        <v>2517.73</v>
      </c>
      <c r="Z26" s="132">
        <v>2171</v>
      </c>
      <c r="AA26" s="165">
        <v>2184.59</v>
      </c>
      <c r="AB26" s="129">
        <v>2184</v>
      </c>
      <c r="AC26" s="165">
        <v>2184.59</v>
      </c>
      <c r="AD26" s="129">
        <v>2153</v>
      </c>
      <c r="AE26" s="132">
        <f t="shared" si="6"/>
        <v>6886.91</v>
      </c>
      <c r="AF26" s="132">
        <v>6508</v>
      </c>
      <c r="AG26" s="133">
        <f t="shared" si="7"/>
        <v>-378.90999999999985</v>
      </c>
      <c r="AH26" s="132">
        <v>2184.59</v>
      </c>
      <c r="AI26" s="132"/>
      <c r="AJ26" s="132">
        <f t="shared" si="8"/>
        <v>2184.59</v>
      </c>
      <c r="AK26" s="132">
        <v>2172</v>
      </c>
      <c r="AL26" s="177">
        <f t="shared" si="9"/>
        <v>-12.590000000000146</v>
      </c>
      <c r="AM26" s="177">
        <v>74.16</v>
      </c>
      <c r="AN26" s="132">
        <v>2184.59</v>
      </c>
      <c r="AO26" s="171">
        <f t="shared" si="10"/>
        <v>2258.75</v>
      </c>
      <c r="AP26" s="132">
        <v>2184.59</v>
      </c>
      <c r="AQ26" s="132">
        <f t="shared" si="11"/>
        <v>6627.93</v>
      </c>
      <c r="AR26" s="133">
        <f t="shared" si="12"/>
        <v>17476.72</v>
      </c>
      <c r="AS26" s="131">
        <f t="shared" si="13"/>
        <v>17470.310000000001</v>
      </c>
      <c r="AT26" s="131">
        <f t="shared" si="14"/>
        <v>17476.72</v>
      </c>
      <c r="AU26" s="127">
        <f t="shared" si="15"/>
        <v>25759.93</v>
      </c>
    </row>
    <row r="27" spans="1:50" x14ac:dyDescent="0.25">
      <c r="A27" s="113">
        <v>19</v>
      </c>
      <c r="B27" s="135" t="s">
        <v>28</v>
      </c>
      <c r="C27" s="127">
        <v>1397.75</v>
      </c>
      <c r="D27" s="127">
        <v>1311</v>
      </c>
      <c r="E27" s="127">
        <v>1397.75</v>
      </c>
      <c r="F27" s="127">
        <v>1363</v>
      </c>
      <c r="G27" s="127">
        <v>1397.75</v>
      </c>
      <c r="H27" s="127">
        <v>1333</v>
      </c>
      <c r="I27" s="127">
        <f t="shared" si="1"/>
        <v>4193.25</v>
      </c>
      <c r="J27" s="128">
        <f t="shared" si="2"/>
        <v>-186.25</v>
      </c>
      <c r="K27" s="133" t="s">
        <v>2</v>
      </c>
      <c r="L27" s="133" t="s">
        <v>3</v>
      </c>
      <c r="M27" s="127">
        <f t="shared" si="0"/>
        <v>4007</v>
      </c>
      <c r="N27" s="130">
        <v>1397.75</v>
      </c>
      <c r="O27" s="131">
        <v>1380</v>
      </c>
      <c r="P27" s="132">
        <v>1456.39</v>
      </c>
      <c r="Q27" s="133">
        <v>1433</v>
      </c>
      <c r="R27" s="132">
        <v>1456.39</v>
      </c>
      <c r="S27" s="133">
        <v>1437</v>
      </c>
      <c r="T27" s="127">
        <f t="shared" si="3"/>
        <v>4310.5300000000007</v>
      </c>
      <c r="U27" s="127">
        <f t="shared" si="3"/>
        <v>4250</v>
      </c>
      <c r="V27" s="153">
        <f t="shared" si="4"/>
        <v>-60.530000000000655</v>
      </c>
      <c r="W27" s="132">
        <v>1456.39</v>
      </c>
      <c r="X27" s="132"/>
      <c r="Y27" s="165">
        <f t="shared" si="5"/>
        <v>1456.39</v>
      </c>
      <c r="Z27" s="132">
        <v>1327</v>
      </c>
      <c r="AA27" s="165">
        <v>1456.39</v>
      </c>
      <c r="AB27" s="129">
        <v>1455</v>
      </c>
      <c r="AC27" s="165">
        <v>1456.39</v>
      </c>
      <c r="AD27" s="129">
        <v>1443</v>
      </c>
      <c r="AE27" s="132">
        <f t="shared" si="6"/>
        <v>4369.17</v>
      </c>
      <c r="AF27" s="132">
        <v>4225</v>
      </c>
      <c r="AG27" s="133">
        <f t="shared" si="7"/>
        <v>-144.17000000000007</v>
      </c>
      <c r="AH27" s="132">
        <v>1456.39</v>
      </c>
      <c r="AI27" s="132"/>
      <c r="AJ27" s="132">
        <f t="shared" si="8"/>
        <v>1456.39</v>
      </c>
      <c r="AK27" s="132">
        <v>1439.4</v>
      </c>
      <c r="AL27" s="177">
        <f t="shared" si="9"/>
        <v>-16.990000000000009</v>
      </c>
      <c r="AM27" s="177">
        <v>49.44</v>
      </c>
      <c r="AN27" s="132">
        <v>1456.39</v>
      </c>
      <c r="AO27" s="171">
        <f t="shared" si="10"/>
        <v>1505.8300000000002</v>
      </c>
      <c r="AP27" s="132">
        <v>1456.39</v>
      </c>
      <c r="AQ27" s="132">
        <f t="shared" si="11"/>
        <v>4418.6100000000006</v>
      </c>
      <c r="AR27" s="133">
        <f t="shared" si="12"/>
        <v>11651.119999999999</v>
      </c>
      <c r="AS27" s="131">
        <f t="shared" si="13"/>
        <v>11495.86</v>
      </c>
      <c r="AT27" s="131">
        <f t="shared" si="14"/>
        <v>11651.12</v>
      </c>
      <c r="AU27" s="127">
        <f t="shared" si="15"/>
        <v>16900.61</v>
      </c>
    </row>
    <row r="28" spans="1:50" x14ac:dyDescent="0.25">
      <c r="A28" s="113">
        <v>20</v>
      </c>
      <c r="B28" s="135" t="s">
        <v>29</v>
      </c>
      <c r="C28" s="127">
        <v>2096.62</v>
      </c>
      <c r="D28" s="127">
        <v>2057</v>
      </c>
      <c r="E28" s="127">
        <v>2096.62</v>
      </c>
      <c r="F28" s="127">
        <v>2037.8</v>
      </c>
      <c r="G28" s="127">
        <v>2096.62</v>
      </c>
      <c r="H28" s="127">
        <v>2080</v>
      </c>
      <c r="I28" s="127">
        <f t="shared" si="1"/>
        <v>6289.86</v>
      </c>
      <c r="J28" s="128">
        <f t="shared" si="2"/>
        <v>-115.05999999999949</v>
      </c>
      <c r="K28" s="153" t="s">
        <v>2</v>
      </c>
      <c r="L28" s="153" t="s">
        <v>7</v>
      </c>
      <c r="M28" s="127">
        <f t="shared" si="0"/>
        <v>6174.8</v>
      </c>
      <c r="N28" s="130">
        <v>2096.62</v>
      </c>
      <c r="O28" s="131">
        <v>1950</v>
      </c>
      <c r="P28" s="132">
        <v>2184.59</v>
      </c>
      <c r="Q28" s="133">
        <v>2142</v>
      </c>
      <c r="R28" s="132">
        <v>2184.59</v>
      </c>
      <c r="S28" s="133">
        <v>2178</v>
      </c>
      <c r="T28" s="127">
        <f t="shared" si="3"/>
        <v>6465.8</v>
      </c>
      <c r="U28" s="127">
        <f t="shared" si="3"/>
        <v>6270</v>
      </c>
      <c r="V28" s="153">
        <f t="shared" si="4"/>
        <v>-195.80000000000018</v>
      </c>
      <c r="W28" s="132">
        <v>2184.59</v>
      </c>
      <c r="X28" s="132"/>
      <c r="Y28" s="165">
        <f t="shared" si="5"/>
        <v>2184.59</v>
      </c>
      <c r="Z28" s="132">
        <v>2152</v>
      </c>
      <c r="AA28" s="165">
        <v>2184.59</v>
      </c>
      <c r="AB28" s="129">
        <v>2158</v>
      </c>
      <c r="AC28" s="165">
        <v>2184.59</v>
      </c>
      <c r="AD28" s="129">
        <v>2177</v>
      </c>
      <c r="AE28" s="132">
        <f t="shared" si="6"/>
        <v>6553.77</v>
      </c>
      <c r="AF28" s="132">
        <v>6487</v>
      </c>
      <c r="AG28" s="133">
        <f t="shared" si="7"/>
        <v>-66.770000000000437</v>
      </c>
      <c r="AH28" s="132">
        <v>2184.59</v>
      </c>
      <c r="AI28" s="132"/>
      <c r="AJ28" s="132">
        <f t="shared" si="8"/>
        <v>2184.59</v>
      </c>
      <c r="AK28" s="132">
        <v>2184</v>
      </c>
      <c r="AL28" s="177">
        <f t="shared" si="9"/>
        <v>-0.59000000000014552</v>
      </c>
      <c r="AM28" s="177">
        <v>74.16</v>
      </c>
      <c r="AN28" s="132">
        <v>2184.59</v>
      </c>
      <c r="AO28" s="171">
        <f t="shared" si="10"/>
        <v>2258.75</v>
      </c>
      <c r="AP28" s="132">
        <v>2184.59</v>
      </c>
      <c r="AQ28" s="132">
        <f t="shared" si="11"/>
        <v>6627.93</v>
      </c>
      <c r="AR28" s="133">
        <f t="shared" si="12"/>
        <v>17476.72</v>
      </c>
      <c r="AS28" s="131">
        <f t="shared" si="13"/>
        <v>17288.310000000001</v>
      </c>
      <c r="AT28" s="131">
        <f t="shared" si="14"/>
        <v>17476.72</v>
      </c>
      <c r="AU28" s="127">
        <f t="shared" si="15"/>
        <v>25559.73</v>
      </c>
    </row>
    <row r="29" spans="1:50" x14ac:dyDescent="0.25">
      <c r="A29" s="113"/>
      <c r="B29" s="135" t="s">
        <v>30</v>
      </c>
      <c r="C29" s="127">
        <v>2096.62</v>
      </c>
      <c r="D29" s="127">
        <v>2038</v>
      </c>
      <c r="E29" s="127">
        <v>2096.62</v>
      </c>
      <c r="F29" s="127">
        <v>2090</v>
      </c>
      <c r="G29" s="127">
        <v>2096.62</v>
      </c>
      <c r="H29" s="127">
        <v>2092</v>
      </c>
      <c r="I29" s="127">
        <f t="shared" si="1"/>
        <v>6289.86</v>
      </c>
      <c r="J29" s="128">
        <f t="shared" si="2"/>
        <v>-69.859999999999673</v>
      </c>
      <c r="K29" s="153" t="s">
        <v>2</v>
      </c>
      <c r="L29" s="153" t="s">
        <v>7</v>
      </c>
      <c r="M29" s="127">
        <f t="shared" si="0"/>
        <v>6220</v>
      </c>
      <c r="N29" s="130">
        <v>2096.62</v>
      </c>
      <c r="O29" s="131">
        <v>1959</v>
      </c>
      <c r="P29" s="132">
        <v>2184.59</v>
      </c>
      <c r="Q29" s="133">
        <v>2178</v>
      </c>
      <c r="R29" s="132">
        <v>2184.59</v>
      </c>
      <c r="S29" s="133">
        <v>2147</v>
      </c>
      <c r="T29" s="127">
        <f t="shared" si="3"/>
        <v>6465.8</v>
      </c>
      <c r="U29" s="127">
        <f t="shared" si="3"/>
        <v>6284</v>
      </c>
      <c r="V29" s="153">
        <f t="shared" si="4"/>
        <v>-181.80000000000018</v>
      </c>
      <c r="W29" s="132">
        <v>2184.59</v>
      </c>
      <c r="X29" s="132"/>
      <c r="Y29" s="165">
        <f t="shared" si="5"/>
        <v>2184.59</v>
      </c>
      <c r="Z29" s="132">
        <v>2128</v>
      </c>
      <c r="AA29" s="165">
        <v>2184.59</v>
      </c>
      <c r="AB29" s="129">
        <v>2153</v>
      </c>
      <c r="AC29" s="165">
        <v>2184.59</v>
      </c>
      <c r="AD29" s="129">
        <v>2172</v>
      </c>
      <c r="AE29" s="132">
        <f t="shared" si="6"/>
        <v>6553.77</v>
      </c>
      <c r="AF29" s="132">
        <v>6453</v>
      </c>
      <c r="AG29" s="133">
        <f t="shared" si="7"/>
        <v>-100.77000000000044</v>
      </c>
      <c r="AH29" s="132">
        <v>2184.59</v>
      </c>
      <c r="AI29" s="132"/>
      <c r="AJ29" s="132">
        <f t="shared" si="8"/>
        <v>2184.59</v>
      </c>
      <c r="AK29" s="132">
        <v>2172</v>
      </c>
      <c r="AL29" s="177">
        <f t="shared" si="9"/>
        <v>-12.590000000000146</v>
      </c>
      <c r="AM29" s="177">
        <v>74.16</v>
      </c>
      <c r="AN29" s="132">
        <v>2184.59</v>
      </c>
      <c r="AO29" s="171">
        <f t="shared" si="10"/>
        <v>2258.75</v>
      </c>
      <c r="AP29" s="132">
        <v>2184.59</v>
      </c>
      <c r="AQ29" s="132">
        <f t="shared" si="11"/>
        <v>6627.93</v>
      </c>
      <c r="AR29" s="133">
        <f t="shared" si="12"/>
        <v>17476.72</v>
      </c>
      <c r="AS29" s="131">
        <f t="shared" si="13"/>
        <v>17268.310000000001</v>
      </c>
      <c r="AT29" s="131">
        <f t="shared" si="14"/>
        <v>17476.72</v>
      </c>
      <c r="AU29" s="127">
        <f t="shared" si="15"/>
        <v>25584.93</v>
      </c>
    </row>
    <row r="30" spans="1:50" ht="26.25" x14ac:dyDescent="0.25">
      <c r="A30" s="113"/>
      <c r="B30" s="138" t="s">
        <v>106</v>
      </c>
      <c r="C30" s="127">
        <v>2096.62</v>
      </c>
      <c r="D30" s="127">
        <v>2083</v>
      </c>
      <c r="E30" s="127">
        <v>2096.62</v>
      </c>
      <c r="F30" s="127">
        <v>2018</v>
      </c>
      <c r="G30" s="127">
        <v>2096.62</v>
      </c>
      <c r="H30" s="127">
        <v>2093</v>
      </c>
      <c r="I30" s="127">
        <f t="shared" si="1"/>
        <v>6289.86</v>
      </c>
      <c r="J30" s="128">
        <f t="shared" si="2"/>
        <v>-95.859999999999673</v>
      </c>
      <c r="K30" s="153" t="s">
        <v>2</v>
      </c>
      <c r="L30" s="153" t="s">
        <v>7</v>
      </c>
      <c r="M30" s="127">
        <f t="shared" si="0"/>
        <v>6194</v>
      </c>
      <c r="N30" s="130">
        <v>2096.62</v>
      </c>
      <c r="O30" s="131">
        <v>1969</v>
      </c>
      <c r="P30" s="132">
        <v>2184.59</v>
      </c>
      <c r="Q30" s="133">
        <v>2049</v>
      </c>
      <c r="R30" s="132">
        <v>2184.59</v>
      </c>
      <c r="S30" s="133">
        <v>2178</v>
      </c>
      <c r="T30" s="127">
        <f t="shared" si="3"/>
        <v>6465.8</v>
      </c>
      <c r="U30" s="127">
        <f t="shared" si="3"/>
        <v>6196</v>
      </c>
      <c r="V30" s="153">
        <f t="shared" si="4"/>
        <v>-269.80000000000018</v>
      </c>
      <c r="W30" s="132">
        <v>2184.59</v>
      </c>
      <c r="X30" s="132"/>
      <c r="Y30" s="165">
        <f t="shared" si="5"/>
        <v>2184.59</v>
      </c>
      <c r="Z30" s="132">
        <v>2169</v>
      </c>
      <c r="AA30" s="165">
        <v>2184.59</v>
      </c>
      <c r="AB30" s="129">
        <v>2151</v>
      </c>
      <c r="AC30" s="165">
        <v>2184.59</v>
      </c>
      <c r="AD30" s="129">
        <v>2182</v>
      </c>
      <c r="AE30" s="132">
        <f t="shared" si="6"/>
        <v>6553.77</v>
      </c>
      <c r="AF30" s="132">
        <v>6502</v>
      </c>
      <c r="AG30" s="133">
        <f t="shared" si="7"/>
        <v>-51.770000000000437</v>
      </c>
      <c r="AH30" s="132">
        <v>2184.59</v>
      </c>
      <c r="AI30" s="132"/>
      <c r="AJ30" s="132">
        <f t="shared" si="8"/>
        <v>2184.59</v>
      </c>
      <c r="AK30" s="132">
        <v>2163</v>
      </c>
      <c r="AL30" s="177">
        <f t="shared" si="9"/>
        <v>-21.590000000000146</v>
      </c>
      <c r="AM30" s="177">
        <v>74.16</v>
      </c>
      <c r="AN30" s="132">
        <v>2184.59</v>
      </c>
      <c r="AO30" s="171">
        <f t="shared" si="10"/>
        <v>2258.75</v>
      </c>
      <c r="AP30" s="132">
        <v>2184.59</v>
      </c>
      <c r="AQ30" s="132">
        <f t="shared" si="11"/>
        <v>6627.93</v>
      </c>
      <c r="AR30" s="133">
        <f t="shared" si="12"/>
        <v>17476.72</v>
      </c>
      <c r="AS30" s="131">
        <f t="shared" si="13"/>
        <v>17229.310000000001</v>
      </c>
      <c r="AT30" s="131">
        <f t="shared" si="14"/>
        <v>17476.72</v>
      </c>
      <c r="AU30" s="127">
        <f t="shared" si="15"/>
        <v>25519.93</v>
      </c>
    </row>
    <row r="31" spans="1:50" x14ac:dyDescent="0.25">
      <c r="A31" s="113">
        <v>21</v>
      </c>
      <c r="B31" s="138" t="s">
        <v>32</v>
      </c>
      <c r="C31" s="127">
        <v>2096.62</v>
      </c>
      <c r="D31" s="127">
        <v>2094</v>
      </c>
      <c r="E31" s="127">
        <v>2096.62</v>
      </c>
      <c r="F31" s="127">
        <v>2094</v>
      </c>
      <c r="G31" s="127">
        <v>2096.62</v>
      </c>
      <c r="H31" s="127">
        <v>2072</v>
      </c>
      <c r="I31" s="127">
        <f t="shared" si="1"/>
        <v>6289.86</v>
      </c>
      <c r="J31" s="128">
        <f t="shared" si="2"/>
        <v>-29.859999999999673</v>
      </c>
      <c r="K31" s="129" t="s">
        <v>2</v>
      </c>
      <c r="L31" s="129" t="s">
        <v>7</v>
      </c>
      <c r="M31" s="127">
        <f t="shared" si="0"/>
        <v>6260</v>
      </c>
      <c r="N31" s="130">
        <v>2096.62</v>
      </c>
      <c r="O31" s="131">
        <v>2090</v>
      </c>
      <c r="P31" s="132">
        <v>2184.59</v>
      </c>
      <c r="Q31" s="133">
        <v>2182</v>
      </c>
      <c r="R31" s="132">
        <v>2184.59</v>
      </c>
      <c r="S31" s="133">
        <v>2051</v>
      </c>
      <c r="T31" s="127">
        <f t="shared" si="3"/>
        <v>6465.8</v>
      </c>
      <c r="U31" s="127">
        <f t="shared" si="3"/>
        <v>6323</v>
      </c>
      <c r="V31" s="153">
        <f t="shared" si="4"/>
        <v>-142.80000000000018</v>
      </c>
      <c r="W31" s="132">
        <v>2184.59</v>
      </c>
      <c r="X31" s="132"/>
      <c r="Y31" s="165">
        <f t="shared" si="5"/>
        <v>2184.59</v>
      </c>
      <c r="Z31" s="132">
        <v>2180</v>
      </c>
      <c r="AA31" s="165">
        <v>2184.59</v>
      </c>
      <c r="AB31" s="129">
        <v>2184</v>
      </c>
      <c r="AC31" s="165">
        <v>2184.59</v>
      </c>
      <c r="AD31" s="129">
        <v>2178</v>
      </c>
      <c r="AE31" s="132">
        <f t="shared" si="6"/>
        <v>6553.77</v>
      </c>
      <c r="AF31" s="132">
        <v>6542</v>
      </c>
      <c r="AG31" s="133">
        <f t="shared" si="7"/>
        <v>-11.770000000000437</v>
      </c>
      <c r="AH31" s="132">
        <v>2184.59</v>
      </c>
      <c r="AI31" s="132">
        <v>420.21</v>
      </c>
      <c r="AJ31" s="132">
        <f t="shared" si="8"/>
        <v>2604.8000000000002</v>
      </c>
      <c r="AK31" s="132">
        <v>2629</v>
      </c>
      <c r="AL31" s="171">
        <f t="shared" si="9"/>
        <v>24.199999999999818</v>
      </c>
      <c r="AM31" s="171"/>
      <c r="AN31" s="132">
        <v>2184.59</v>
      </c>
      <c r="AO31" s="171">
        <f t="shared" si="10"/>
        <v>2184.59</v>
      </c>
      <c r="AP31" s="132">
        <v>2184.59</v>
      </c>
      <c r="AQ31" s="132">
        <f t="shared" si="11"/>
        <v>6973.9800000000005</v>
      </c>
      <c r="AR31" s="133">
        <f t="shared" si="12"/>
        <v>17476.72</v>
      </c>
      <c r="AS31" s="131">
        <f t="shared" si="13"/>
        <v>17742.36</v>
      </c>
      <c r="AT31" s="131">
        <f t="shared" si="14"/>
        <v>17476.72</v>
      </c>
      <c r="AU31" s="127">
        <f t="shared" si="15"/>
        <v>26098.98</v>
      </c>
    </row>
    <row r="32" spans="1:50" x14ac:dyDescent="0.25">
      <c r="A32" s="113"/>
      <c r="B32" s="135" t="s">
        <v>33</v>
      </c>
      <c r="C32" s="127">
        <v>2620.77</v>
      </c>
      <c r="D32" s="127">
        <v>2619</v>
      </c>
      <c r="E32" s="127">
        <v>2620.77</v>
      </c>
      <c r="F32" s="127">
        <v>2613</v>
      </c>
      <c r="G32" s="127">
        <v>2620.77</v>
      </c>
      <c r="H32" s="127">
        <v>2620</v>
      </c>
      <c r="I32" s="127">
        <f t="shared" si="1"/>
        <v>7862.3099999999995</v>
      </c>
      <c r="J32" s="128">
        <f t="shared" si="2"/>
        <v>-10.309999999999491</v>
      </c>
      <c r="K32" s="184" t="s">
        <v>5</v>
      </c>
      <c r="L32" s="184" t="s">
        <v>7</v>
      </c>
      <c r="M32" s="127">
        <f t="shared" si="0"/>
        <v>7852</v>
      </c>
      <c r="N32" s="130">
        <v>2620.77</v>
      </c>
      <c r="O32" s="131">
        <v>2620</v>
      </c>
      <c r="P32" s="132">
        <v>2730.74</v>
      </c>
      <c r="Q32" s="133">
        <v>2729</v>
      </c>
      <c r="R32" s="132">
        <v>2730.74</v>
      </c>
      <c r="S32" s="133">
        <v>2729</v>
      </c>
      <c r="T32" s="127">
        <f t="shared" si="3"/>
        <v>8082.25</v>
      </c>
      <c r="U32" s="127">
        <f t="shared" si="3"/>
        <v>8078</v>
      </c>
      <c r="V32" s="153">
        <f t="shared" si="4"/>
        <v>-4.25</v>
      </c>
      <c r="W32" s="132">
        <v>2730.74</v>
      </c>
      <c r="X32" s="132">
        <v>333.14</v>
      </c>
      <c r="Y32" s="165">
        <f t="shared" si="5"/>
        <v>3063.8799999999997</v>
      </c>
      <c r="Z32" s="132">
        <v>2730</v>
      </c>
      <c r="AA32" s="165">
        <v>2730.74</v>
      </c>
      <c r="AB32" s="129">
        <v>2730</v>
      </c>
      <c r="AC32" s="165">
        <v>2730.74</v>
      </c>
      <c r="AD32" s="129">
        <v>2726</v>
      </c>
      <c r="AE32" s="132">
        <f t="shared" si="6"/>
        <v>8525.3599999999988</v>
      </c>
      <c r="AF32" s="132">
        <v>8186</v>
      </c>
      <c r="AG32" s="133">
        <f t="shared" si="7"/>
        <v>-339.35999999999876</v>
      </c>
      <c r="AH32" s="132">
        <v>2730.74</v>
      </c>
      <c r="AI32" s="132"/>
      <c r="AJ32" s="132">
        <f t="shared" si="8"/>
        <v>2730.74</v>
      </c>
      <c r="AK32" s="132">
        <v>2704</v>
      </c>
      <c r="AL32" s="177">
        <f t="shared" si="9"/>
        <v>-26.739999999999782</v>
      </c>
      <c r="AM32" s="177">
        <v>92.72</v>
      </c>
      <c r="AN32" s="132">
        <v>2730.74</v>
      </c>
      <c r="AO32" s="171">
        <f t="shared" si="10"/>
        <v>2823.4599999999996</v>
      </c>
      <c r="AP32" s="132">
        <v>2730.74</v>
      </c>
      <c r="AQ32" s="132">
        <f t="shared" si="11"/>
        <v>8284.9399999999987</v>
      </c>
      <c r="AR32" s="133">
        <f t="shared" si="12"/>
        <v>21845.919999999998</v>
      </c>
      <c r="AS32" s="131">
        <f t="shared" si="13"/>
        <v>21928.17</v>
      </c>
      <c r="AT32" s="131">
        <f t="shared" si="14"/>
        <v>21845.919999999998</v>
      </c>
      <c r="AU32" s="127">
        <f t="shared" si="15"/>
        <v>32400.94</v>
      </c>
    </row>
    <row r="33" spans="1:51" x14ac:dyDescent="0.25">
      <c r="A33" s="113"/>
      <c r="B33" s="135" t="s">
        <v>78</v>
      </c>
      <c r="C33" s="127"/>
      <c r="D33" s="127"/>
      <c r="E33" s="127"/>
      <c r="F33" s="127"/>
      <c r="G33" s="127"/>
      <c r="H33" s="127"/>
      <c r="I33" s="127"/>
      <c r="J33" s="128"/>
      <c r="K33" s="129" t="s">
        <v>2</v>
      </c>
      <c r="L33" s="129" t="s">
        <v>7</v>
      </c>
      <c r="M33" s="127">
        <v>0</v>
      </c>
      <c r="N33" s="130">
        <v>0</v>
      </c>
      <c r="O33" s="131">
        <v>0</v>
      </c>
      <c r="P33" s="132">
        <v>2184.59</v>
      </c>
      <c r="Q33" s="133">
        <v>2184</v>
      </c>
      <c r="R33" s="132">
        <v>2184.59</v>
      </c>
      <c r="S33" s="133">
        <v>2183</v>
      </c>
      <c r="T33" s="127">
        <f t="shared" si="3"/>
        <v>4369.18</v>
      </c>
      <c r="U33" s="127">
        <f t="shared" si="3"/>
        <v>4367</v>
      </c>
      <c r="V33" s="153">
        <f t="shared" si="4"/>
        <v>-2.180000000000291</v>
      </c>
      <c r="W33" s="132">
        <v>2184.59</v>
      </c>
      <c r="X33" s="132">
        <v>416.42</v>
      </c>
      <c r="Y33" s="165">
        <f t="shared" si="5"/>
        <v>2601.0100000000002</v>
      </c>
      <c r="Z33" s="132">
        <v>2180</v>
      </c>
      <c r="AA33" s="165">
        <v>0</v>
      </c>
      <c r="AB33" s="129">
        <v>0</v>
      </c>
      <c r="AC33" s="165">
        <v>0</v>
      </c>
      <c r="AD33" s="129">
        <v>0</v>
      </c>
      <c r="AE33" s="132">
        <f t="shared" si="6"/>
        <v>2601.0100000000002</v>
      </c>
      <c r="AF33" s="132">
        <v>2180</v>
      </c>
      <c r="AG33" s="133">
        <f t="shared" si="7"/>
        <v>-421.01000000000022</v>
      </c>
      <c r="AH33" s="132">
        <v>0</v>
      </c>
      <c r="AI33" s="132"/>
      <c r="AJ33" s="132">
        <f t="shared" si="8"/>
        <v>0</v>
      </c>
      <c r="AK33" s="132">
        <v>0</v>
      </c>
      <c r="AL33" s="132">
        <f t="shared" si="9"/>
        <v>0</v>
      </c>
      <c r="AM33" s="132"/>
      <c r="AN33" s="132">
        <v>0</v>
      </c>
      <c r="AO33" s="171">
        <f t="shared" si="10"/>
        <v>0</v>
      </c>
      <c r="AP33" s="132">
        <v>0</v>
      </c>
      <c r="AQ33" s="132">
        <f t="shared" si="11"/>
        <v>0</v>
      </c>
      <c r="AR33" s="133">
        <f t="shared" si="12"/>
        <v>6553.77</v>
      </c>
      <c r="AS33" s="131">
        <f t="shared" si="13"/>
        <v>6547</v>
      </c>
      <c r="AT33" s="131">
        <f t="shared" si="14"/>
        <v>17476.72</v>
      </c>
      <c r="AU33" s="127">
        <f t="shared" si="15"/>
        <v>6547</v>
      </c>
      <c r="AY33" s="179"/>
    </row>
    <row r="34" spans="1:51" x14ac:dyDescent="0.25">
      <c r="A34" s="113"/>
      <c r="B34" s="138" t="s">
        <v>115</v>
      </c>
      <c r="C34" s="127"/>
      <c r="D34" s="127"/>
      <c r="E34" s="127"/>
      <c r="F34" s="127"/>
      <c r="G34" s="127"/>
      <c r="H34" s="127"/>
      <c r="I34" s="127"/>
      <c r="J34" s="128"/>
      <c r="K34" s="153" t="s">
        <v>121</v>
      </c>
      <c r="L34" s="153" t="s">
        <v>7</v>
      </c>
      <c r="M34" s="127">
        <v>0</v>
      </c>
      <c r="N34" s="130"/>
      <c r="O34" s="131"/>
      <c r="P34" s="132"/>
      <c r="Q34" s="133"/>
      <c r="R34" s="132"/>
      <c r="S34" s="133"/>
      <c r="T34" s="127"/>
      <c r="U34" s="127">
        <v>0</v>
      </c>
      <c r="V34" s="153"/>
      <c r="W34" s="132"/>
      <c r="X34" s="132"/>
      <c r="Y34" s="165">
        <v>0</v>
      </c>
      <c r="Z34" s="132">
        <v>0</v>
      </c>
      <c r="AA34" s="165">
        <v>2184.59</v>
      </c>
      <c r="AB34" s="129">
        <v>2182</v>
      </c>
      <c r="AC34" s="165">
        <v>2184.59</v>
      </c>
      <c r="AD34" s="129">
        <v>2179</v>
      </c>
      <c r="AE34" s="132">
        <f t="shared" si="6"/>
        <v>4369.18</v>
      </c>
      <c r="AF34" s="132">
        <v>4361</v>
      </c>
      <c r="AG34" s="133">
        <f t="shared" si="7"/>
        <v>-8.180000000000291</v>
      </c>
      <c r="AH34" s="132">
        <v>2184.59</v>
      </c>
      <c r="AI34" s="132">
        <v>420.21</v>
      </c>
      <c r="AJ34" s="132">
        <f t="shared" si="8"/>
        <v>2604.8000000000002</v>
      </c>
      <c r="AK34" s="132">
        <v>2605</v>
      </c>
      <c r="AL34" s="177">
        <f t="shared" si="9"/>
        <v>0.1999999999998181</v>
      </c>
      <c r="AM34" s="177">
        <v>74.16</v>
      </c>
      <c r="AN34" s="132">
        <v>2184.59</v>
      </c>
      <c r="AO34" s="171">
        <f t="shared" si="10"/>
        <v>2258.75</v>
      </c>
      <c r="AP34" s="132">
        <v>2184.59</v>
      </c>
      <c r="AQ34" s="132">
        <f t="shared" si="11"/>
        <v>7048.14</v>
      </c>
      <c r="AR34" s="133"/>
      <c r="AS34" s="131"/>
      <c r="AT34" s="131"/>
      <c r="AU34" s="127">
        <f t="shared" si="15"/>
        <v>11409.14</v>
      </c>
    </row>
    <row r="35" spans="1:51" x14ac:dyDescent="0.25">
      <c r="A35" s="113">
        <v>22</v>
      </c>
      <c r="B35" s="138" t="s">
        <v>34</v>
      </c>
      <c r="C35" s="127">
        <v>2096.62</v>
      </c>
      <c r="D35" s="127">
        <v>2096</v>
      </c>
      <c r="E35" s="127">
        <v>2096.62</v>
      </c>
      <c r="F35" s="127">
        <v>2096</v>
      </c>
      <c r="G35" s="127">
        <v>2096.62</v>
      </c>
      <c r="H35" s="127">
        <v>2094</v>
      </c>
      <c r="I35" s="127">
        <f t="shared" si="1"/>
        <v>6289.86</v>
      </c>
      <c r="J35" s="128">
        <f t="shared" si="2"/>
        <v>-3.8599999999996726</v>
      </c>
      <c r="K35" s="153" t="s">
        <v>2</v>
      </c>
      <c r="L35" s="153" t="s">
        <v>7</v>
      </c>
      <c r="M35" s="127">
        <f t="shared" ref="M35:M40" si="16">D35+F35+H35</f>
        <v>6286</v>
      </c>
      <c r="N35" s="130">
        <v>2096.62</v>
      </c>
      <c r="O35" s="131">
        <v>2083</v>
      </c>
      <c r="P35" s="132">
        <v>2184.59</v>
      </c>
      <c r="Q35" s="133">
        <v>2165</v>
      </c>
      <c r="R35" s="132">
        <v>2184.59</v>
      </c>
      <c r="S35" s="133">
        <v>2168</v>
      </c>
      <c r="T35" s="127">
        <f t="shared" si="3"/>
        <v>6465.8</v>
      </c>
      <c r="U35" s="127">
        <f t="shared" si="3"/>
        <v>6416</v>
      </c>
      <c r="V35" s="153">
        <f t="shared" si="4"/>
        <v>-49.800000000000182</v>
      </c>
      <c r="W35" s="132">
        <v>2184.59</v>
      </c>
      <c r="X35" s="132"/>
      <c r="Y35" s="165">
        <f t="shared" si="5"/>
        <v>2184.59</v>
      </c>
      <c r="Z35" s="132">
        <v>2182</v>
      </c>
      <c r="AA35" s="165">
        <v>2184.59</v>
      </c>
      <c r="AB35" s="129">
        <v>2182</v>
      </c>
      <c r="AC35" s="165">
        <v>2184.59</v>
      </c>
      <c r="AD35" s="129">
        <v>2174</v>
      </c>
      <c r="AE35" s="132">
        <f t="shared" si="6"/>
        <v>6553.77</v>
      </c>
      <c r="AF35" s="132">
        <v>6538</v>
      </c>
      <c r="AG35" s="133">
        <f t="shared" si="7"/>
        <v>-15.770000000000437</v>
      </c>
      <c r="AH35" s="132">
        <v>2184.59</v>
      </c>
      <c r="AI35" s="132">
        <v>420.21</v>
      </c>
      <c r="AJ35" s="132">
        <f t="shared" si="8"/>
        <v>2604.8000000000002</v>
      </c>
      <c r="AK35" s="132">
        <v>2598</v>
      </c>
      <c r="AL35" s="177">
        <f t="shared" si="9"/>
        <v>-6.8000000000001819</v>
      </c>
      <c r="AM35" s="177">
        <v>74.16</v>
      </c>
      <c r="AN35" s="132">
        <v>2184.59</v>
      </c>
      <c r="AO35" s="171">
        <f t="shared" si="10"/>
        <v>2258.75</v>
      </c>
      <c r="AP35" s="132">
        <v>2184.59</v>
      </c>
      <c r="AQ35" s="132">
        <f t="shared" si="11"/>
        <v>7048.14</v>
      </c>
      <c r="AR35" s="133">
        <f t="shared" si="12"/>
        <v>17476.72</v>
      </c>
      <c r="AS35" s="131">
        <f t="shared" si="13"/>
        <v>17905.52</v>
      </c>
      <c r="AT35" s="131">
        <f t="shared" si="14"/>
        <v>17476.72</v>
      </c>
      <c r="AU35" s="127">
        <f t="shared" si="15"/>
        <v>26288.14</v>
      </c>
    </row>
    <row r="36" spans="1:51" x14ac:dyDescent="0.25">
      <c r="A36" s="113">
        <v>23</v>
      </c>
      <c r="B36" s="138" t="s">
        <v>35</v>
      </c>
      <c r="C36" s="127">
        <v>2620.77</v>
      </c>
      <c r="D36" s="127">
        <v>2604</v>
      </c>
      <c r="E36" s="127">
        <v>2620.77</v>
      </c>
      <c r="F36" s="127">
        <v>2610</v>
      </c>
      <c r="G36" s="127">
        <v>2620.77</v>
      </c>
      <c r="H36" s="127">
        <v>2615</v>
      </c>
      <c r="I36" s="127">
        <f t="shared" si="1"/>
        <v>7862.3099999999995</v>
      </c>
      <c r="J36" s="128">
        <f t="shared" si="2"/>
        <v>-33.309999999999491</v>
      </c>
      <c r="K36" s="184" t="s">
        <v>5</v>
      </c>
      <c r="L36" s="184" t="s">
        <v>7</v>
      </c>
      <c r="M36" s="127">
        <f t="shared" si="16"/>
        <v>7829</v>
      </c>
      <c r="N36" s="130">
        <v>2620.77</v>
      </c>
      <c r="O36" s="131">
        <v>2605</v>
      </c>
      <c r="P36" s="132">
        <v>2730.74</v>
      </c>
      <c r="Q36" s="133">
        <v>2700</v>
      </c>
      <c r="R36" s="132">
        <v>2730.74</v>
      </c>
      <c r="S36" s="133">
        <v>2700</v>
      </c>
      <c r="T36" s="127">
        <f t="shared" si="3"/>
        <v>8082.25</v>
      </c>
      <c r="U36" s="127">
        <f t="shared" si="3"/>
        <v>8005</v>
      </c>
      <c r="V36" s="153">
        <f t="shared" si="4"/>
        <v>-77.25</v>
      </c>
      <c r="W36" s="132">
        <v>2730.74</v>
      </c>
      <c r="X36" s="132"/>
      <c r="Y36" s="165">
        <f t="shared" si="5"/>
        <v>2730.74</v>
      </c>
      <c r="Z36" s="132">
        <v>2692</v>
      </c>
      <c r="AA36" s="165">
        <v>2730.74</v>
      </c>
      <c r="AB36" s="129">
        <v>2728</v>
      </c>
      <c r="AC36" s="165">
        <v>2730.74</v>
      </c>
      <c r="AD36" s="129">
        <v>2725</v>
      </c>
      <c r="AE36" s="132">
        <f t="shared" si="6"/>
        <v>8192.2199999999993</v>
      </c>
      <c r="AF36" s="132">
        <v>8145</v>
      </c>
      <c r="AG36" s="133">
        <f t="shared" si="7"/>
        <v>-47.219999999999345</v>
      </c>
      <c r="AH36" s="132">
        <v>2730.74</v>
      </c>
      <c r="AI36" s="132"/>
      <c r="AJ36" s="132">
        <f t="shared" si="8"/>
        <v>2730.74</v>
      </c>
      <c r="AK36" s="132">
        <v>2726</v>
      </c>
      <c r="AL36" s="177">
        <f t="shared" si="9"/>
        <v>-4.7399999999997817</v>
      </c>
      <c r="AM36" s="177">
        <v>92.72</v>
      </c>
      <c r="AN36" s="132">
        <v>2730.74</v>
      </c>
      <c r="AO36" s="171">
        <f t="shared" si="10"/>
        <v>2823.4599999999996</v>
      </c>
      <c r="AP36" s="132">
        <v>2730.74</v>
      </c>
      <c r="AQ36" s="132">
        <f t="shared" si="11"/>
        <v>8284.9399999999987</v>
      </c>
      <c r="AR36" s="133">
        <f t="shared" si="12"/>
        <v>21845.919999999998</v>
      </c>
      <c r="AS36" s="131">
        <f t="shared" si="13"/>
        <v>21814.17</v>
      </c>
      <c r="AT36" s="131">
        <f t="shared" si="14"/>
        <v>21845.919999999998</v>
      </c>
      <c r="AU36" s="127">
        <f t="shared" si="15"/>
        <v>32263.94</v>
      </c>
    </row>
    <row r="37" spans="1:51" x14ac:dyDescent="0.25">
      <c r="A37" s="113">
        <v>24</v>
      </c>
      <c r="B37" s="138" t="s">
        <v>36</v>
      </c>
      <c r="C37" s="127">
        <v>2096.62</v>
      </c>
      <c r="D37" s="127">
        <v>2082</v>
      </c>
      <c r="E37" s="127">
        <v>2096.62</v>
      </c>
      <c r="F37" s="127">
        <v>2094</v>
      </c>
      <c r="G37" s="127">
        <v>2096.62</v>
      </c>
      <c r="H37" s="127">
        <v>2081.1999999999998</v>
      </c>
      <c r="I37" s="127">
        <f t="shared" si="1"/>
        <v>6289.86</v>
      </c>
      <c r="J37" s="128">
        <f t="shared" si="2"/>
        <v>-32.659999999999854</v>
      </c>
      <c r="K37" s="153" t="s">
        <v>2</v>
      </c>
      <c r="L37" s="153" t="s">
        <v>7</v>
      </c>
      <c r="M37" s="127">
        <f t="shared" si="16"/>
        <v>6257.2</v>
      </c>
      <c r="N37" s="130">
        <v>2096.62</v>
      </c>
      <c r="O37" s="131">
        <v>2080.8000000000002</v>
      </c>
      <c r="P37" s="132">
        <v>2184.59</v>
      </c>
      <c r="Q37" s="133">
        <v>2179.8000000000002</v>
      </c>
      <c r="R37" s="132">
        <v>2184.59</v>
      </c>
      <c r="S37" s="133">
        <v>2177</v>
      </c>
      <c r="T37" s="127">
        <f t="shared" si="3"/>
        <v>6465.8</v>
      </c>
      <c r="U37" s="127">
        <f t="shared" si="3"/>
        <v>6437.6</v>
      </c>
      <c r="V37" s="153">
        <f t="shared" si="4"/>
        <v>-28.199999999999818</v>
      </c>
      <c r="W37" s="132">
        <v>2184.59</v>
      </c>
      <c r="X37" s="132">
        <v>333.14</v>
      </c>
      <c r="Y37" s="165">
        <f t="shared" si="5"/>
        <v>2517.73</v>
      </c>
      <c r="Z37" s="132">
        <v>2508.6</v>
      </c>
      <c r="AA37" s="165">
        <v>2184.59</v>
      </c>
      <c r="AB37" s="129">
        <v>2163</v>
      </c>
      <c r="AC37" s="165">
        <v>2184.59</v>
      </c>
      <c r="AD37" s="129">
        <v>2181</v>
      </c>
      <c r="AE37" s="132">
        <f t="shared" si="6"/>
        <v>6886.91</v>
      </c>
      <c r="AF37" s="132">
        <v>6852.6</v>
      </c>
      <c r="AG37" s="133">
        <f t="shared" si="7"/>
        <v>-34.309999999999491</v>
      </c>
      <c r="AH37" s="132">
        <v>2184.59</v>
      </c>
      <c r="AI37" s="132">
        <v>420.21</v>
      </c>
      <c r="AJ37" s="132">
        <f t="shared" si="8"/>
        <v>2604.8000000000002</v>
      </c>
      <c r="AK37" s="132">
        <v>2577.8000000000002</v>
      </c>
      <c r="AL37" s="177">
        <f t="shared" si="9"/>
        <v>-27</v>
      </c>
      <c r="AM37" s="177">
        <v>74.16</v>
      </c>
      <c r="AN37" s="132">
        <v>2184.59</v>
      </c>
      <c r="AO37" s="171">
        <f t="shared" si="10"/>
        <v>2258.75</v>
      </c>
      <c r="AP37" s="132">
        <v>2184.59</v>
      </c>
      <c r="AQ37" s="132">
        <f t="shared" si="11"/>
        <v>7048.14</v>
      </c>
      <c r="AR37" s="133">
        <f t="shared" si="12"/>
        <v>17476.72</v>
      </c>
      <c r="AS37" s="131">
        <f t="shared" si="13"/>
        <v>18241.72</v>
      </c>
      <c r="AT37" s="131">
        <f t="shared" si="14"/>
        <v>17476.72</v>
      </c>
      <c r="AU37" s="127">
        <f t="shared" si="15"/>
        <v>26595.54</v>
      </c>
    </row>
    <row r="38" spans="1:51" x14ac:dyDescent="0.25">
      <c r="A38" s="113">
        <v>25</v>
      </c>
      <c r="B38" s="180" t="s">
        <v>88</v>
      </c>
      <c r="C38" s="127">
        <v>2096.62</v>
      </c>
      <c r="D38" s="127">
        <v>2096</v>
      </c>
      <c r="E38" s="127">
        <v>2096.62</v>
      </c>
      <c r="F38" s="127">
        <v>2096</v>
      </c>
      <c r="G38" s="127">
        <v>2096.62</v>
      </c>
      <c r="H38" s="127">
        <v>2096</v>
      </c>
      <c r="I38" s="127">
        <f t="shared" si="1"/>
        <v>6289.86</v>
      </c>
      <c r="J38" s="128">
        <f t="shared" si="2"/>
        <v>-1.8599999999996726</v>
      </c>
      <c r="K38" s="129" t="s">
        <v>2</v>
      </c>
      <c r="L38" s="129" t="s">
        <v>7</v>
      </c>
      <c r="M38" s="127">
        <f t="shared" si="16"/>
        <v>6288</v>
      </c>
      <c r="N38" s="130">
        <v>2096.62</v>
      </c>
      <c r="O38" s="131">
        <v>2096</v>
      </c>
      <c r="P38" s="132">
        <v>2184.59</v>
      </c>
      <c r="Q38" s="133">
        <v>2184</v>
      </c>
      <c r="R38" s="132">
        <v>2184.59</v>
      </c>
      <c r="S38" s="133">
        <v>2184</v>
      </c>
      <c r="T38" s="127">
        <f t="shared" si="3"/>
        <v>6465.8</v>
      </c>
      <c r="U38" s="127">
        <f t="shared" si="3"/>
        <v>6464</v>
      </c>
      <c r="V38" s="153">
        <f t="shared" si="4"/>
        <v>-1.8000000000001819</v>
      </c>
      <c r="W38" s="132">
        <v>2184.59</v>
      </c>
      <c r="X38" s="132">
        <v>333.14</v>
      </c>
      <c r="Y38" s="165">
        <f t="shared" si="5"/>
        <v>2517.73</v>
      </c>
      <c r="Z38" s="132">
        <v>2515</v>
      </c>
      <c r="AA38" s="165">
        <v>2184.59</v>
      </c>
      <c r="AB38" s="129">
        <v>2184</v>
      </c>
      <c r="AC38" s="165">
        <v>2184.59</v>
      </c>
      <c r="AD38" s="129">
        <v>2184</v>
      </c>
      <c r="AE38" s="132">
        <f t="shared" si="6"/>
        <v>6886.91</v>
      </c>
      <c r="AF38" s="132">
        <v>6883</v>
      </c>
      <c r="AG38" s="133">
        <f t="shared" si="7"/>
        <v>-3.9099999999998545</v>
      </c>
      <c r="AH38" s="132">
        <v>2184.59</v>
      </c>
      <c r="AI38" s="132">
        <v>420.21</v>
      </c>
      <c r="AJ38" s="132">
        <f t="shared" si="8"/>
        <v>2604.8000000000002</v>
      </c>
      <c r="AK38" s="132">
        <v>2184</v>
      </c>
      <c r="AL38" s="132">
        <f t="shared" si="9"/>
        <v>-420.80000000000018</v>
      </c>
      <c r="AM38" s="132"/>
      <c r="AN38" s="132">
        <v>2184.59</v>
      </c>
      <c r="AO38" s="171">
        <f t="shared" si="10"/>
        <v>2184.59</v>
      </c>
      <c r="AP38" s="132">
        <v>2184.59</v>
      </c>
      <c r="AQ38" s="132">
        <f t="shared" si="11"/>
        <v>6973.9800000000005</v>
      </c>
      <c r="AR38" s="133">
        <f t="shared" si="12"/>
        <v>17476.72</v>
      </c>
      <c r="AS38" s="131">
        <f t="shared" si="13"/>
        <v>18224.36</v>
      </c>
      <c r="AT38" s="131">
        <f t="shared" si="14"/>
        <v>17476.72</v>
      </c>
      <c r="AU38" s="127">
        <f t="shared" si="15"/>
        <v>26608.98</v>
      </c>
    </row>
    <row r="39" spans="1:51" x14ac:dyDescent="0.25">
      <c r="A39" s="113">
        <v>26</v>
      </c>
      <c r="B39" s="139" t="s">
        <v>38</v>
      </c>
      <c r="C39" s="127">
        <v>2096.62</v>
      </c>
      <c r="D39" s="127">
        <v>2082</v>
      </c>
      <c r="E39" s="127">
        <v>2096.62</v>
      </c>
      <c r="F39" s="127">
        <v>2089</v>
      </c>
      <c r="G39" s="127">
        <v>2096.62</v>
      </c>
      <c r="H39" s="127">
        <v>1942</v>
      </c>
      <c r="I39" s="127">
        <f t="shared" si="1"/>
        <v>6289.86</v>
      </c>
      <c r="J39" s="128">
        <f t="shared" si="2"/>
        <v>-176.85999999999967</v>
      </c>
      <c r="K39" s="153" t="s">
        <v>2</v>
      </c>
      <c r="L39" s="153" t="s">
        <v>7</v>
      </c>
      <c r="M39" s="127">
        <f t="shared" si="16"/>
        <v>6113</v>
      </c>
      <c r="N39" s="130">
        <v>2096.62</v>
      </c>
      <c r="O39" s="131">
        <v>2089</v>
      </c>
      <c r="P39" s="132">
        <v>2184.59</v>
      </c>
      <c r="Q39" s="133">
        <v>2181.8000000000002</v>
      </c>
      <c r="R39" s="132">
        <v>2184.59</v>
      </c>
      <c r="S39" s="133">
        <v>2184</v>
      </c>
      <c r="T39" s="127">
        <f t="shared" si="3"/>
        <v>6465.8</v>
      </c>
      <c r="U39" s="127">
        <f t="shared" si="3"/>
        <v>6454.8</v>
      </c>
      <c r="V39" s="153">
        <f t="shared" si="4"/>
        <v>-11</v>
      </c>
      <c r="W39" s="132">
        <v>2184.59</v>
      </c>
      <c r="X39" s="132">
        <v>333.14</v>
      </c>
      <c r="Y39" s="165">
        <f t="shared" si="5"/>
        <v>2517.73</v>
      </c>
      <c r="Z39" s="132">
        <v>2364</v>
      </c>
      <c r="AA39" s="165">
        <v>2184.59</v>
      </c>
      <c r="AB39" s="129">
        <v>2162.8000000000002</v>
      </c>
      <c r="AC39" s="165">
        <v>2184.59</v>
      </c>
      <c r="AD39" s="129">
        <v>2176</v>
      </c>
      <c r="AE39" s="132">
        <f t="shared" si="6"/>
        <v>6886.91</v>
      </c>
      <c r="AF39" s="132">
        <v>6702.8</v>
      </c>
      <c r="AG39" s="133">
        <f t="shared" si="7"/>
        <v>-184.10999999999967</v>
      </c>
      <c r="AH39" s="132">
        <v>2184.59</v>
      </c>
      <c r="AI39" s="132"/>
      <c r="AJ39" s="132">
        <f t="shared" si="8"/>
        <v>2184.59</v>
      </c>
      <c r="AK39" s="132">
        <v>2181.8000000000002</v>
      </c>
      <c r="AL39" s="177">
        <f t="shared" si="9"/>
        <v>-2.7899999999999636</v>
      </c>
      <c r="AM39" s="177">
        <v>74.16</v>
      </c>
      <c r="AN39" s="132">
        <v>2184.59</v>
      </c>
      <c r="AO39" s="171">
        <f t="shared" si="10"/>
        <v>2258.75</v>
      </c>
      <c r="AP39" s="132">
        <v>2184.59</v>
      </c>
      <c r="AQ39" s="132">
        <f t="shared" si="11"/>
        <v>6627.93</v>
      </c>
      <c r="AR39" s="133">
        <f t="shared" si="12"/>
        <v>17476.72</v>
      </c>
      <c r="AS39" s="131">
        <f t="shared" si="13"/>
        <v>17688.91</v>
      </c>
      <c r="AT39" s="131">
        <f t="shared" si="14"/>
        <v>17476.72</v>
      </c>
      <c r="AU39" s="127">
        <f t="shared" si="15"/>
        <v>25898.53</v>
      </c>
      <c r="AX39" s="179"/>
    </row>
    <row r="40" spans="1:51" x14ac:dyDescent="0.25">
      <c r="A40" s="113">
        <v>27</v>
      </c>
      <c r="B40" s="174" t="s">
        <v>79</v>
      </c>
      <c r="C40" s="127">
        <v>1397.75</v>
      </c>
      <c r="D40" s="127">
        <v>1393</v>
      </c>
      <c r="E40" s="127">
        <v>1397.75</v>
      </c>
      <c r="F40" s="127">
        <v>1394</v>
      </c>
      <c r="G40" s="127">
        <v>1397.75</v>
      </c>
      <c r="H40" s="127">
        <v>1396</v>
      </c>
      <c r="I40" s="127">
        <f t="shared" si="1"/>
        <v>4193.25</v>
      </c>
      <c r="J40" s="128">
        <f t="shared" si="2"/>
        <v>-10.25</v>
      </c>
      <c r="K40" s="129" t="s">
        <v>2</v>
      </c>
      <c r="L40" s="129" t="s">
        <v>3</v>
      </c>
      <c r="M40" s="127">
        <f t="shared" si="16"/>
        <v>4183</v>
      </c>
      <c r="N40" s="130">
        <v>1397.75</v>
      </c>
      <c r="O40" s="131">
        <v>1394</v>
      </c>
      <c r="P40" s="132">
        <v>1456.39</v>
      </c>
      <c r="Q40" s="133">
        <v>1063.5999999999999</v>
      </c>
      <c r="R40" s="132">
        <v>1456.39</v>
      </c>
      <c r="S40" s="133">
        <v>1450</v>
      </c>
      <c r="T40" s="127">
        <f t="shared" si="3"/>
        <v>4310.5300000000007</v>
      </c>
      <c r="U40" s="127">
        <f t="shared" si="3"/>
        <v>3907.6</v>
      </c>
      <c r="V40" s="153">
        <f t="shared" si="4"/>
        <v>-402.93000000000075</v>
      </c>
      <c r="W40" s="132">
        <v>1456.39</v>
      </c>
      <c r="X40" s="132"/>
      <c r="Y40" s="165">
        <f t="shared" si="5"/>
        <v>1456.39</v>
      </c>
      <c r="Z40" s="132">
        <v>1452</v>
      </c>
      <c r="AA40" s="165">
        <v>1456.39</v>
      </c>
      <c r="AB40" s="129">
        <v>1451</v>
      </c>
      <c r="AC40" s="165">
        <v>1456.39</v>
      </c>
      <c r="AD40" s="129">
        <v>1443</v>
      </c>
      <c r="AE40" s="132">
        <f t="shared" si="6"/>
        <v>4369.17</v>
      </c>
      <c r="AF40" s="132">
        <v>4346</v>
      </c>
      <c r="AG40" s="133">
        <f t="shared" si="7"/>
        <v>-23.170000000000073</v>
      </c>
      <c r="AH40" s="132">
        <v>1456.39</v>
      </c>
      <c r="AI40" s="132">
        <v>280.14</v>
      </c>
      <c r="AJ40" s="132">
        <f t="shared" si="8"/>
        <v>1736.5300000000002</v>
      </c>
      <c r="AK40" s="132">
        <v>1746</v>
      </c>
      <c r="AL40" s="171">
        <f t="shared" si="9"/>
        <v>9.4699999999997999</v>
      </c>
      <c r="AM40" s="171"/>
      <c r="AN40" s="132">
        <v>1456.39</v>
      </c>
      <c r="AO40" s="171">
        <f t="shared" si="10"/>
        <v>1456.39</v>
      </c>
      <c r="AP40" s="132">
        <v>1456.39</v>
      </c>
      <c r="AQ40" s="132">
        <f t="shared" si="11"/>
        <v>4649.3100000000004</v>
      </c>
      <c r="AR40" s="133">
        <f t="shared" si="12"/>
        <v>11651.119999999999</v>
      </c>
      <c r="AS40" s="131">
        <f t="shared" si="13"/>
        <v>11505.16</v>
      </c>
      <c r="AT40" s="131">
        <f t="shared" si="14"/>
        <v>11651.12</v>
      </c>
      <c r="AU40" s="127">
        <f t="shared" si="15"/>
        <v>17085.91</v>
      </c>
    </row>
    <row r="41" spans="1:51" x14ac:dyDescent="0.25">
      <c r="A41" s="113"/>
      <c r="B41" s="139" t="s">
        <v>80</v>
      </c>
      <c r="C41" s="127"/>
      <c r="D41" s="127"/>
      <c r="E41" s="127"/>
      <c r="F41" s="127"/>
      <c r="G41" s="127"/>
      <c r="H41" s="127"/>
      <c r="I41" s="127"/>
      <c r="J41" s="128"/>
      <c r="K41" s="128" t="s">
        <v>5</v>
      </c>
      <c r="L41" s="128" t="s">
        <v>3</v>
      </c>
      <c r="M41" s="127">
        <v>0</v>
      </c>
      <c r="N41" s="130">
        <v>0</v>
      </c>
      <c r="O41" s="131">
        <v>0</v>
      </c>
      <c r="P41" s="132">
        <v>1820.49</v>
      </c>
      <c r="Q41" s="133">
        <v>1810.8</v>
      </c>
      <c r="R41" s="132">
        <v>1820.49</v>
      </c>
      <c r="S41" s="133">
        <v>1820.4</v>
      </c>
      <c r="T41" s="127">
        <f t="shared" si="3"/>
        <v>3640.98</v>
      </c>
      <c r="U41" s="127">
        <f t="shared" si="3"/>
        <v>3631.2</v>
      </c>
      <c r="V41" s="153">
        <f t="shared" si="4"/>
        <v>-9.7800000000002001</v>
      </c>
      <c r="W41" s="132">
        <v>1820.49</v>
      </c>
      <c r="X41" s="132">
        <v>222.09</v>
      </c>
      <c r="Y41" s="165">
        <f t="shared" si="5"/>
        <v>2042.58</v>
      </c>
      <c r="Z41" s="132">
        <v>2039.8</v>
      </c>
      <c r="AA41" s="165">
        <v>1820.49</v>
      </c>
      <c r="AB41" s="129">
        <v>1816.2</v>
      </c>
      <c r="AC41" s="165">
        <v>1820.49</v>
      </c>
      <c r="AD41" s="129">
        <v>1786</v>
      </c>
      <c r="AE41" s="132">
        <f t="shared" si="6"/>
        <v>5683.5599999999995</v>
      </c>
      <c r="AF41" s="132">
        <v>5642</v>
      </c>
      <c r="AG41" s="133">
        <f t="shared" si="7"/>
        <v>-41.559999999999491</v>
      </c>
      <c r="AH41" s="132">
        <v>1820.49</v>
      </c>
      <c r="AI41" s="132"/>
      <c r="AJ41" s="132">
        <f t="shared" si="8"/>
        <v>1820.49</v>
      </c>
      <c r="AK41" s="132">
        <v>1814</v>
      </c>
      <c r="AL41" s="177">
        <f t="shared" si="9"/>
        <v>-6.4900000000000091</v>
      </c>
      <c r="AM41" s="177">
        <v>61.81</v>
      </c>
      <c r="AN41" s="132">
        <v>1820.49</v>
      </c>
      <c r="AO41" s="171">
        <f t="shared" si="10"/>
        <v>1882.3</v>
      </c>
      <c r="AP41" s="132">
        <v>1820.49</v>
      </c>
      <c r="AQ41" s="132">
        <f t="shared" si="11"/>
        <v>5523.28</v>
      </c>
      <c r="AR41" s="133">
        <f t="shared" si="12"/>
        <v>14563.92</v>
      </c>
      <c r="AS41" s="131">
        <f t="shared" si="13"/>
        <v>14796.48</v>
      </c>
      <c r="AT41" s="131">
        <f t="shared" si="14"/>
        <v>14563.92</v>
      </c>
      <c r="AU41" s="127">
        <f t="shared" si="15"/>
        <v>14796.48</v>
      </c>
    </row>
    <row r="42" spans="1:51" x14ac:dyDescent="0.25">
      <c r="A42" s="113"/>
      <c r="B42" s="174" t="s">
        <v>81</v>
      </c>
      <c r="C42" s="127"/>
      <c r="D42" s="127"/>
      <c r="E42" s="127"/>
      <c r="F42" s="127"/>
      <c r="G42" s="127"/>
      <c r="H42" s="127"/>
      <c r="I42" s="127"/>
      <c r="J42" s="128"/>
      <c r="K42" s="133" t="s">
        <v>2</v>
      </c>
      <c r="L42" s="133" t="s">
        <v>3</v>
      </c>
      <c r="M42" s="127">
        <v>0</v>
      </c>
      <c r="N42" s="130">
        <v>0</v>
      </c>
      <c r="O42" s="131">
        <v>0</v>
      </c>
      <c r="P42" s="132">
        <v>1456.39</v>
      </c>
      <c r="Q42" s="133">
        <v>1456</v>
      </c>
      <c r="R42" s="132">
        <v>1456.39</v>
      </c>
      <c r="S42" s="133">
        <v>1449</v>
      </c>
      <c r="T42" s="127">
        <f t="shared" si="3"/>
        <v>2912.78</v>
      </c>
      <c r="U42" s="127">
        <f t="shared" si="3"/>
        <v>2905</v>
      </c>
      <c r="V42" s="153">
        <f t="shared" si="4"/>
        <v>-7.7800000000002001</v>
      </c>
      <c r="W42" s="132">
        <v>1456.39</v>
      </c>
      <c r="X42" s="132">
        <v>277.62</v>
      </c>
      <c r="Y42" s="165">
        <f t="shared" si="5"/>
        <v>1734.0100000000002</v>
      </c>
      <c r="Z42" s="132">
        <v>1731</v>
      </c>
      <c r="AA42" s="165">
        <v>1456.39</v>
      </c>
      <c r="AB42" s="129">
        <v>1449</v>
      </c>
      <c r="AC42" s="165">
        <v>1456.39</v>
      </c>
      <c r="AD42" s="129">
        <v>1449</v>
      </c>
      <c r="AE42" s="132">
        <f t="shared" si="6"/>
        <v>4646.7900000000009</v>
      </c>
      <c r="AF42" s="132">
        <v>4629</v>
      </c>
      <c r="AG42" s="133">
        <f t="shared" si="7"/>
        <v>-17.790000000000873</v>
      </c>
      <c r="AH42" s="132">
        <v>1456.39</v>
      </c>
      <c r="AI42" s="132">
        <v>280.14</v>
      </c>
      <c r="AJ42" s="132">
        <f t="shared" si="8"/>
        <v>1736.5300000000002</v>
      </c>
      <c r="AK42" s="132">
        <v>1728.4</v>
      </c>
      <c r="AL42" s="177">
        <f t="shared" si="9"/>
        <v>-8.1300000000001091</v>
      </c>
      <c r="AM42" s="177">
        <v>49.44</v>
      </c>
      <c r="AN42" s="132">
        <v>1456.39</v>
      </c>
      <c r="AO42" s="171">
        <f t="shared" si="10"/>
        <v>1505.8300000000002</v>
      </c>
      <c r="AP42" s="132">
        <v>1456.39</v>
      </c>
      <c r="AQ42" s="132">
        <f t="shared" si="11"/>
        <v>4698.7500000000009</v>
      </c>
      <c r="AR42" s="133">
        <f t="shared" si="12"/>
        <v>11651.119999999999</v>
      </c>
      <c r="AS42" s="131">
        <f t="shared" si="13"/>
        <v>12232.75</v>
      </c>
      <c r="AT42" s="131">
        <f t="shared" si="14"/>
        <v>11651.12</v>
      </c>
      <c r="AU42" s="127">
        <f t="shared" si="15"/>
        <v>12232.75</v>
      </c>
    </row>
    <row r="43" spans="1:51" x14ac:dyDescent="0.25">
      <c r="A43" s="113">
        <v>28</v>
      </c>
      <c r="B43" s="174" t="s">
        <v>82</v>
      </c>
      <c r="C43" s="127">
        <v>1747.17</v>
      </c>
      <c r="D43" s="127">
        <v>1743</v>
      </c>
      <c r="E43" s="127">
        <v>1747.17</v>
      </c>
      <c r="F43" s="127">
        <v>1711.2</v>
      </c>
      <c r="G43" s="127">
        <v>1747.17</v>
      </c>
      <c r="H43" s="127">
        <v>0</v>
      </c>
      <c r="I43" s="127">
        <f t="shared" si="1"/>
        <v>5241.51</v>
      </c>
      <c r="J43" s="128">
        <f t="shared" si="2"/>
        <v>-5241.51</v>
      </c>
      <c r="K43" s="129" t="s">
        <v>87</v>
      </c>
      <c r="L43" s="129" t="s">
        <v>3</v>
      </c>
      <c r="M43" s="127">
        <v>0</v>
      </c>
      <c r="N43" s="130">
        <v>0</v>
      </c>
      <c r="O43" s="131">
        <v>0</v>
      </c>
      <c r="P43" s="132">
        <v>1456.39</v>
      </c>
      <c r="Q43" s="133">
        <v>1335.6</v>
      </c>
      <c r="R43" s="132">
        <v>1456.39</v>
      </c>
      <c r="S43" s="133">
        <v>1430.8</v>
      </c>
      <c r="T43" s="127">
        <f t="shared" si="3"/>
        <v>2912.78</v>
      </c>
      <c r="U43" s="127">
        <f t="shared" si="3"/>
        <v>2766.3999999999996</v>
      </c>
      <c r="V43" s="153">
        <f t="shared" si="4"/>
        <v>-146.38000000000056</v>
      </c>
      <c r="W43" s="132">
        <v>1456.39</v>
      </c>
      <c r="X43" s="132"/>
      <c r="Y43" s="165">
        <f t="shared" si="5"/>
        <v>1456.39</v>
      </c>
      <c r="Z43" s="132">
        <v>1447.4</v>
      </c>
      <c r="AA43" s="165">
        <v>1456.39</v>
      </c>
      <c r="AB43" s="129">
        <v>1455</v>
      </c>
      <c r="AC43" s="165">
        <v>1456.39</v>
      </c>
      <c r="AD43" s="129">
        <v>1440</v>
      </c>
      <c r="AE43" s="132">
        <f t="shared" si="6"/>
        <v>4369.17</v>
      </c>
      <c r="AF43" s="132">
        <v>4209.3999999999996</v>
      </c>
      <c r="AG43" s="133">
        <f t="shared" si="7"/>
        <v>-159.77000000000044</v>
      </c>
      <c r="AH43" s="132">
        <v>1456.39</v>
      </c>
      <c r="AI43" s="132">
        <v>280.14</v>
      </c>
      <c r="AJ43" s="132">
        <f t="shared" si="8"/>
        <v>1736.5300000000002</v>
      </c>
      <c r="AK43" s="132">
        <v>1692</v>
      </c>
      <c r="AL43" s="132">
        <f t="shared" si="9"/>
        <v>-44.5300000000002</v>
      </c>
      <c r="AM43" s="132"/>
      <c r="AN43" s="132">
        <v>1456.39</v>
      </c>
      <c r="AO43" s="171">
        <f t="shared" si="10"/>
        <v>1456.39</v>
      </c>
      <c r="AP43" s="132">
        <v>1456.39</v>
      </c>
      <c r="AQ43" s="132">
        <f t="shared" si="11"/>
        <v>4649.3100000000004</v>
      </c>
      <c r="AR43" s="133">
        <f t="shared" si="12"/>
        <v>11651.119999999999</v>
      </c>
      <c r="AS43" s="131">
        <f t="shared" si="13"/>
        <v>11625.11</v>
      </c>
      <c r="AT43" s="131">
        <f t="shared" si="14"/>
        <v>11651.12</v>
      </c>
      <c r="AU43" s="127">
        <f t="shared" si="15"/>
        <v>11625.11</v>
      </c>
    </row>
    <row r="44" spans="1:51" x14ac:dyDescent="0.25">
      <c r="A44" s="113"/>
      <c r="B44" s="139" t="s">
        <v>83</v>
      </c>
      <c r="C44" s="127"/>
      <c r="D44" s="127"/>
      <c r="E44" s="127"/>
      <c r="F44" s="127"/>
      <c r="G44" s="127"/>
      <c r="H44" s="127"/>
      <c r="I44" s="127"/>
      <c r="J44" s="128"/>
      <c r="K44" s="128" t="s">
        <v>5</v>
      </c>
      <c r="L44" s="128" t="s">
        <v>3</v>
      </c>
      <c r="M44" s="127">
        <v>3454.2</v>
      </c>
      <c r="N44" s="130">
        <v>1747.17</v>
      </c>
      <c r="O44" s="131">
        <v>1690.2</v>
      </c>
      <c r="P44" s="132">
        <v>1820.49</v>
      </c>
      <c r="Q44" s="133">
        <v>1794.4</v>
      </c>
      <c r="R44" s="132">
        <v>1820.49</v>
      </c>
      <c r="S44" s="133">
        <v>1728.6</v>
      </c>
      <c r="T44" s="127">
        <f t="shared" si="3"/>
        <v>5388.15</v>
      </c>
      <c r="U44" s="127">
        <f t="shared" si="3"/>
        <v>5213.2000000000007</v>
      </c>
      <c r="V44" s="153">
        <f t="shared" si="4"/>
        <v>-174.94999999999891</v>
      </c>
      <c r="W44" s="132">
        <v>1820.49</v>
      </c>
      <c r="X44" s="132"/>
      <c r="Y44" s="165">
        <f t="shared" si="5"/>
        <v>1820.49</v>
      </c>
      <c r="Z44" s="164">
        <v>1845</v>
      </c>
      <c r="AA44" s="165">
        <v>1820.49</v>
      </c>
      <c r="AB44" s="129">
        <v>1727.4</v>
      </c>
      <c r="AC44" s="165">
        <v>1820.49</v>
      </c>
      <c r="AD44" s="129">
        <v>1818.6</v>
      </c>
      <c r="AE44" s="132">
        <f t="shared" si="6"/>
        <v>5461.47</v>
      </c>
      <c r="AF44" s="132">
        <v>5391</v>
      </c>
      <c r="AG44" s="133">
        <f t="shared" si="7"/>
        <v>-70.470000000000255</v>
      </c>
      <c r="AH44" s="132">
        <v>1820.49</v>
      </c>
      <c r="AI44" s="132"/>
      <c r="AJ44" s="132">
        <f t="shared" si="8"/>
        <v>1820.49</v>
      </c>
      <c r="AK44" s="132">
        <v>1785.2</v>
      </c>
      <c r="AL44" s="177">
        <f t="shared" si="9"/>
        <v>-35.289999999999964</v>
      </c>
      <c r="AM44" s="177">
        <v>61.81</v>
      </c>
      <c r="AN44" s="132">
        <v>1820.49</v>
      </c>
      <c r="AO44" s="171">
        <f t="shared" si="10"/>
        <v>1882.3</v>
      </c>
      <c r="AP44" s="132">
        <v>1820.49</v>
      </c>
      <c r="AQ44" s="132">
        <f t="shared" si="11"/>
        <v>5523.28</v>
      </c>
      <c r="AR44" s="133">
        <f t="shared" si="12"/>
        <v>14563.92</v>
      </c>
      <c r="AS44" s="131">
        <f t="shared" si="13"/>
        <v>14380.31</v>
      </c>
      <c r="AT44" s="131">
        <f t="shared" si="14"/>
        <v>14563.92</v>
      </c>
      <c r="AU44" s="127">
        <f t="shared" si="15"/>
        <v>19581.68</v>
      </c>
    </row>
    <row r="45" spans="1:51" x14ac:dyDescent="0.25">
      <c r="A45" s="113">
        <v>29</v>
      </c>
      <c r="B45" s="140" t="s">
        <v>41</v>
      </c>
      <c r="C45" s="127">
        <v>1397.75</v>
      </c>
      <c r="D45" s="127">
        <v>1395.6</v>
      </c>
      <c r="E45" s="127">
        <v>1397.75</v>
      </c>
      <c r="F45" s="127">
        <v>1358.6</v>
      </c>
      <c r="G45" s="127">
        <v>1397.75</v>
      </c>
      <c r="H45" s="127">
        <v>1304.4000000000001</v>
      </c>
      <c r="I45" s="127">
        <f t="shared" si="1"/>
        <v>4193.25</v>
      </c>
      <c r="J45" s="128">
        <f t="shared" si="2"/>
        <v>-134.65000000000009</v>
      </c>
      <c r="K45" s="133" t="s">
        <v>2</v>
      </c>
      <c r="L45" s="133" t="s">
        <v>3</v>
      </c>
      <c r="M45" s="127">
        <f>D45+F45+H45</f>
        <v>4058.6</v>
      </c>
      <c r="N45" s="130">
        <v>1397.75</v>
      </c>
      <c r="O45" s="131">
        <v>1360</v>
      </c>
      <c r="P45" s="132">
        <v>1456.39</v>
      </c>
      <c r="Q45" s="133">
        <v>1446.2</v>
      </c>
      <c r="R45" s="132">
        <v>1456.39</v>
      </c>
      <c r="S45" s="133">
        <v>1434.6</v>
      </c>
      <c r="T45" s="127">
        <f t="shared" si="3"/>
        <v>4310.5300000000007</v>
      </c>
      <c r="U45" s="127">
        <f t="shared" si="3"/>
        <v>4240.7999999999993</v>
      </c>
      <c r="V45" s="153">
        <f t="shared" si="4"/>
        <v>-69.730000000001382</v>
      </c>
      <c r="W45" s="132">
        <v>1456.39</v>
      </c>
      <c r="X45" s="132"/>
      <c r="Y45" s="165">
        <f t="shared" si="5"/>
        <v>1456.39</v>
      </c>
      <c r="Z45" s="132">
        <v>1445</v>
      </c>
      <c r="AA45" s="165">
        <v>1456.39</v>
      </c>
      <c r="AB45" s="129">
        <v>1320.8</v>
      </c>
      <c r="AC45" s="165">
        <v>1456.39</v>
      </c>
      <c r="AD45" s="129">
        <v>1038.8</v>
      </c>
      <c r="AE45" s="132">
        <f t="shared" si="6"/>
        <v>4369.17</v>
      </c>
      <c r="AF45" s="132">
        <v>3804.6000000000004</v>
      </c>
      <c r="AG45" s="133">
        <f t="shared" si="7"/>
        <v>-564.56999999999971</v>
      </c>
      <c r="AH45" s="132">
        <v>1456.39</v>
      </c>
      <c r="AI45" s="132"/>
      <c r="AJ45" s="132">
        <f t="shared" si="8"/>
        <v>1456.39</v>
      </c>
      <c r="AK45" s="132">
        <v>1445.4</v>
      </c>
      <c r="AL45" s="177">
        <f t="shared" si="9"/>
        <v>-10.990000000000009</v>
      </c>
      <c r="AM45" s="177">
        <v>49.44</v>
      </c>
      <c r="AN45" s="132">
        <v>1456.39</v>
      </c>
      <c r="AO45" s="171">
        <f t="shared" si="10"/>
        <v>1505.8300000000002</v>
      </c>
      <c r="AP45" s="132">
        <v>1456.39</v>
      </c>
      <c r="AQ45" s="132">
        <f t="shared" si="11"/>
        <v>4418.6100000000006</v>
      </c>
      <c r="AR45" s="133">
        <f t="shared" si="12"/>
        <v>11651.119999999999</v>
      </c>
      <c r="AS45" s="131">
        <f t="shared" si="13"/>
        <v>11066.26</v>
      </c>
      <c r="AT45" s="131">
        <f t="shared" si="14"/>
        <v>11651.12</v>
      </c>
      <c r="AU45" s="127">
        <f t="shared" si="15"/>
        <v>16522.61</v>
      </c>
    </row>
    <row r="46" spans="1:51" x14ac:dyDescent="0.25">
      <c r="A46" s="113">
        <v>30</v>
      </c>
      <c r="B46" s="141" t="s">
        <v>84</v>
      </c>
      <c r="C46" s="142"/>
      <c r="D46" s="142"/>
      <c r="E46" s="142"/>
      <c r="F46" s="142"/>
      <c r="G46" s="142"/>
      <c r="H46" s="142"/>
      <c r="I46" s="142"/>
      <c r="J46" s="143"/>
      <c r="K46" s="183" t="s">
        <v>2</v>
      </c>
      <c r="L46" s="183" t="s">
        <v>7</v>
      </c>
      <c r="M46" s="142">
        <v>0</v>
      </c>
      <c r="N46" s="130">
        <v>0</v>
      </c>
      <c r="O46" s="131">
        <v>0</v>
      </c>
      <c r="P46" s="132">
        <v>2184.59</v>
      </c>
      <c r="Q46" s="133">
        <v>2173</v>
      </c>
      <c r="R46" s="132">
        <v>2184.59</v>
      </c>
      <c r="S46" s="133">
        <v>2177.8000000000002</v>
      </c>
      <c r="T46" s="127">
        <f t="shared" si="3"/>
        <v>4369.18</v>
      </c>
      <c r="U46" s="127">
        <f t="shared" si="3"/>
        <v>4350.8</v>
      </c>
      <c r="V46" s="153">
        <f t="shared" si="4"/>
        <v>-18.380000000000109</v>
      </c>
      <c r="W46" s="132">
        <v>2184.59</v>
      </c>
      <c r="X46" s="132">
        <v>333.14</v>
      </c>
      <c r="Y46" s="165">
        <f t="shared" si="5"/>
        <v>2517.73</v>
      </c>
      <c r="Z46" s="132">
        <v>2359</v>
      </c>
      <c r="AA46" s="165">
        <v>2184.59</v>
      </c>
      <c r="AB46" s="129">
        <v>2177</v>
      </c>
      <c r="AC46" s="165">
        <v>2184.59</v>
      </c>
      <c r="AD46" s="129">
        <v>2175.6</v>
      </c>
      <c r="AE46" s="132">
        <f t="shared" si="6"/>
        <v>6886.91</v>
      </c>
      <c r="AF46" s="132">
        <v>6701.6</v>
      </c>
      <c r="AG46" s="133">
        <f t="shared" si="7"/>
        <v>-185.30999999999949</v>
      </c>
      <c r="AH46" s="132">
        <v>2184.59</v>
      </c>
      <c r="AI46" s="132"/>
      <c r="AJ46" s="132">
        <f t="shared" si="8"/>
        <v>2184.59</v>
      </c>
      <c r="AK46" s="132">
        <v>2170.8000000000002</v>
      </c>
      <c r="AL46" s="177">
        <f t="shared" si="9"/>
        <v>-13.789999999999964</v>
      </c>
      <c r="AM46" s="177">
        <v>74.16</v>
      </c>
      <c r="AN46" s="132">
        <v>2184.59</v>
      </c>
      <c r="AO46" s="171">
        <f t="shared" si="10"/>
        <v>2258.75</v>
      </c>
      <c r="AP46" s="132">
        <v>2184.59</v>
      </c>
      <c r="AQ46" s="132">
        <f t="shared" si="11"/>
        <v>6627.93</v>
      </c>
      <c r="AR46" s="133">
        <f t="shared" si="12"/>
        <v>17476.72</v>
      </c>
      <c r="AS46" s="131">
        <f t="shared" si="13"/>
        <v>17680.330000000002</v>
      </c>
      <c r="AT46" s="131">
        <f t="shared" si="14"/>
        <v>17476.72</v>
      </c>
      <c r="AU46" s="127">
        <f t="shared" si="15"/>
        <v>17680.330000000002</v>
      </c>
    </row>
    <row r="47" spans="1:51" x14ac:dyDescent="0.25">
      <c r="A47" s="113">
        <v>31</v>
      </c>
      <c r="B47" s="141" t="s">
        <v>85</v>
      </c>
      <c r="C47" s="142"/>
      <c r="D47" s="142"/>
      <c r="E47" s="142"/>
      <c r="F47" s="142"/>
      <c r="G47" s="142"/>
      <c r="H47" s="142"/>
      <c r="I47" s="142"/>
      <c r="J47" s="143"/>
      <c r="K47" s="144" t="s">
        <v>2</v>
      </c>
      <c r="L47" s="144" t="s">
        <v>3</v>
      </c>
      <c r="M47" s="142">
        <v>0</v>
      </c>
      <c r="N47" s="130">
        <v>0</v>
      </c>
      <c r="O47" s="131">
        <v>0</v>
      </c>
      <c r="P47" s="132">
        <v>1456.39</v>
      </c>
      <c r="Q47" s="133">
        <v>1369</v>
      </c>
      <c r="R47" s="132">
        <v>1456.39</v>
      </c>
      <c r="S47" s="133">
        <v>1448.8</v>
      </c>
      <c r="T47" s="127">
        <f t="shared" si="3"/>
        <v>2912.78</v>
      </c>
      <c r="U47" s="127">
        <f t="shared" si="3"/>
        <v>2817.8</v>
      </c>
      <c r="V47" s="153">
        <f t="shared" si="4"/>
        <v>-94.980000000000018</v>
      </c>
      <c r="W47" s="132">
        <v>1456.39</v>
      </c>
      <c r="X47" s="132"/>
      <c r="Y47" s="165">
        <f t="shared" si="5"/>
        <v>1456.39</v>
      </c>
      <c r="Z47" s="132">
        <v>1454.2</v>
      </c>
      <c r="AA47" s="165">
        <v>1456.39</v>
      </c>
      <c r="AB47" s="129">
        <v>1425.8</v>
      </c>
      <c r="AC47" s="165">
        <v>1456.39</v>
      </c>
      <c r="AD47" s="129">
        <v>1309.2</v>
      </c>
      <c r="AE47" s="132">
        <f t="shared" si="6"/>
        <v>4369.17</v>
      </c>
      <c r="AF47" s="132">
        <v>4189.2</v>
      </c>
      <c r="AG47" s="133">
        <f t="shared" si="7"/>
        <v>-179.97000000000025</v>
      </c>
      <c r="AH47" s="132">
        <v>1456.39</v>
      </c>
      <c r="AI47" s="132"/>
      <c r="AJ47" s="132">
        <f t="shared" si="8"/>
        <v>1456.39</v>
      </c>
      <c r="AK47" s="132">
        <v>1381.4</v>
      </c>
      <c r="AL47" s="132">
        <f t="shared" si="9"/>
        <v>-74.990000000000009</v>
      </c>
      <c r="AM47" s="132"/>
      <c r="AN47" s="132">
        <v>1456.39</v>
      </c>
      <c r="AO47" s="171">
        <f t="shared" si="10"/>
        <v>1456.39</v>
      </c>
      <c r="AP47" s="132">
        <v>1456.39</v>
      </c>
      <c r="AQ47" s="132">
        <f t="shared" si="11"/>
        <v>4369.17</v>
      </c>
      <c r="AR47" s="133">
        <f t="shared" si="12"/>
        <v>11651.119999999999</v>
      </c>
      <c r="AS47" s="131">
        <f t="shared" si="13"/>
        <v>11376.17</v>
      </c>
      <c r="AT47" s="131">
        <f t="shared" si="14"/>
        <v>11651.12</v>
      </c>
      <c r="AU47" s="127">
        <f t="shared" si="15"/>
        <v>11376.17</v>
      </c>
    </row>
    <row r="48" spans="1:51" x14ac:dyDescent="0.25">
      <c r="A48" s="113">
        <v>32</v>
      </c>
      <c r="B48" s="175" t="s">
        <v>86</v>
      </c>
      <c r="C48" s="142"/>
      <c r="D48" s="142"/>
      <c r="E48" s="142"/>
      <c r="F48" s="142"/>
      <c r="G48" s="142"/>
      <c r="H48" s="142"/>
      <c r="I48" s="142"/>
      <c r="J48" s="143"/>
      <c r="K48" s="182" t="s">
        <v>2</v>
      </c>
      <c r="L48" s="182" t="s">
        <v>3</v>
      </c>
      <c r="M48" s="142">
        <v>0</v>
      </c>
      <c r="N48" s="130">
        <v>0</v>
      </c>
      <c r="O48" s="131">
        <v>0</v>
      </c>
      <c r="P48" s="132">
        <v>1456.39</v>
      </c>
      <c r="Q48" s="133">
        <v>1441.6</v>
      </c>
      <c r="R48" s="132">
        <v>1456.39</v>
      </c>
      <c r="S48" s="133">
        <v>1447.4</v>
      </c>
      <c r="T48" s="127">
        <f t="shared" si="3"/>
        <v>2912.78</v>
      </c>
      <c r="U48" s="127">
        <f t="shared" si="3"/>
        <v>2889</v>
      </c>
      <c r="V48" s="153">
        <f t="shared" si="4"/>
        <v>-23.7800000000002</v>
      </c>
      <c r="W48" s="132">
        <v>1456.39</v>
      </c>
      <c r="X48" s="132">
        <v>222.09</v>
      </c>
      <c r="Y48" s="165">
        <f t="shared" si="5"/>
        <v>1678.48</v>
      </c>
      <c r="Z48" s="132">
        <v>1675.6</v>
      </c>
      <c r="AA48" s="165">
        <v>1456.39</v>
      </c>
      <c r="AB48" s="129">
        <v>1449.6</v>
      </c>
      <c r="AC48" s="165">
        <v>1456.39</v>
      </c>
      <c r="AD48" s="129">
        <v>1452.8</v>
      </c>
      <c r="AE48" s="132">
        <f t="shared" si="6"/>
        <v>4591.26</v>
      </c>
      <c r="AF48" s="132">
        <v>4578</v>
      </c>
      <c r="AG48" s="133">
        <f t="shared" si="7"/>
        <v>-13.260000000000218</v>
      </c>
      <c r="AH48" s="132">
        <v>1456.39</v>
      </c>
      <c r="AI48" s="132">
        <v>280.14</v>
      </c>
      <c r="AJ48" s="132">
        <f t="shared" si="8"/>
        <v>1736.5300000000002</v>
      </c>
      <c r="AK48" s="132">
        <v>1713.8</v>
      </c>
      <c r="AL48" s="177">
        <f t="shared" si="9"/>
        <v>-22.730000000000246</v>
      </c>
      <c r="AM48" s="177">
        <v>49.44</v>
      </c>
      <c r="AN48" s="132">
        <v>1456.39</v>
      </c>
      <c r="AO48" s="171">
        <f t="shared" si="10"/>
        <v>1505.8300000000002</v>
      </c>
      <c r="AP48" s="132">
        <v>1456.39</v>
      </c>
      <c r="AQ48" s="132">
        <f t="shared" si="11"/>
        <v>4698.7500000000009</v>
      </c>
      <c r="AR48" s="133">
        <f t="shared" si="12"/>
        <v>11651.119999999999</v>
      </c>
      <c r="AS48" s="131">
        <f t="shared" si="13"/>
        <v>12165.75</v>
      </c>
      <c r="AT48" s="131">
        <f t="shared" si="14"/>
        <v>11651.12</v>
      </c>
      <c r="AU48" s="127">
        <f t="shared" si="15"/>
        <v>12165.75</v>
      </c>
    </row>
    <row r="49" spans="1:47" x14ac:dyDescent="0.25">
      <c r="A49" s="113"/>
      <c r="B49" s="145" t="s">
        <v>42</v>
      </c>
      <c r="C49" s="146">
        <f t="shared" ref="C49:J49" si="17">SUM(C6:C45)</f>
        <v>72333.340000000011</v>
      </c>
      <c r="D49" s="146">
        <f t="shared" si="17"/>
        <v>71595.400000000009</v>
      </c>
      <c r="E49" s="146">
        <f t="shared" si="17"/>
        <v>72333.340000000011</v>
      </c>
      <c r="F49" s="146">
        <f t="shared" si="17"/>
        <v>71713</v>
      </c>
      <c r="G49" s="146">
        <f t="shared" si="17"/>
        <v>72333.340000000011</v>
      </c>
      <c r="H49" s="146">
        <f t="shared" si="17"/>
        <v>69243.199999999997</v>
      </c>
      <c r="I49" s="146">
        <f t="shared" si="17"/>
        <v>217000.01999999987</v>
      </c>
      <c r="J49" s="147">
        <f t="shared" si="17"/>
        <v>-7902.6199999999899</v>
      </c>
      <c r="K49" s="148"/>
      <c r="L49" s="148"/>
      <c r="M49" s="146">
        <f t="shared" ref="M49:AE49" si="18">SUM(M6:M48)</f>
        <v>212551.6</v>
      </c>
      <c r="N49" s="149">
        <f t="shared" si="18"/>
        <v>72333.340000000011</v>
      </c>
      <c r="O49" s="150">
        <f t="shared" si="18"/>
        <v>69870</v>
      </c>
      <c r="P49" s="146">
        <f t="shared" si="18"/>
        <v>83014.38999999997</v>
      </c>
      <c r="Q49" s="150">
        <f t="shared" si="18"/>
        <v>81639.400000000009</v>
      </c>
      <c r="R49" s="146">
        <f t="shared" si="18"/>
        <v>83014.38999999997</v>
      </c>
      <c r="S49" s="150">
        <f t="shared" si="18"/>
        <v>81439.200000000012</v>
      </c>
      <c r="T49" s="146">
        <f t="shared" si="18"/>
        <v>238362.11999999991</v>
      </c>
      <c r="U49" s="146">
        <f t="shared" si="18"/>
        <v>232948.59999999998</v>
      </c>
      <c r="V49" s="154">
        <f t="shared" si="18"/>
        <v>-5413.5200000000059</v>
      </c>
      <c r="W49" s="146">
        <f t="shared" si="18"/>
        <v>83014.38999999997</v>
      </c>
      <c r="X49" s="146">
        <f t="shared" si="18"/>
        <v>5413.5</v>
      </c>
      <c r="Y49" s="169">
        <f t="shared" si="18"/>
        <v>88427.889999999985</v>
      </c>
      <c r="Z49" s="146">
        <f t="shared" si="18"/>
        <v>85891.200000000012</v>
      </c>
      <c r="AA49" s="169">
        <f t="shared" si="18"/>
        <v>83014.38999999997</v>
      </c>
      <c r="AB49" s="149">
        <f t="shared" si="18"/>
        <v>82293.200000000012</v>
      </c>
      <c r="AC49" s="169">
        <f t="shared" si="18"/>
        <v>83014.38999999997</v>
      </c>
      <c r="AD49" s="149">
        <f t="shared" si="18"/>
        <v>80252.200000000012</v>
      </c>
      <c r="AE49" s="146">
        <f t="shared" si="18"/>
        <v>254456.67000000004</v>
      </c>
      <c r="AF49" s="171">
        <v>248293.60000000003</v>
      </c>
      <c r="AG49" s="172">
        <f t="shared" si="7"/>
        <v>-6163.070000000007</v>
      </c>
      <c r="AH49" s="146">
        <f>SUM(AH6:AH48)</f>
        <v>83014.38999999997</v>
      </c>
      <c r="AI49" s="146">
        <f>SUM(AI6:AI48)</f>
        <v>6163.0800000000008</v>
      </c>
      <c r="AJ49" s="146">
        <f t="shared" ref="AJ49:AT49" si="19">SUM(AJ6:AJ48)</f>
        <v>89177.469999999987</v>
      </c>
      <c r="AK49" s="146">
        <f>SUM(AK6:AK48)</f>
        <v>87051.39999999998</v>
      </c>
      <c r="AL49" s="146">
        <f>SUM(AL6:AL48)</f>
        <v>-2126.0700000000033</v>
      </c>
      <c r="AM49" s="146">
        <f>SUM(AM6:AM48)</f>
        <v>2126.0500000000006</v>
      </c>
      <c r="AN49" s="146">
        <f t="shared" si="19"/>
        <v>83014.38999999997</v>
      </c>
      <c r="AO49" s="188">
        <f>SUM(AO6:AO48)</f>
        <v>85140.44</v>
      </c>
      <c r="AP49" s="146">
        <f t="shared" si="19"/>
        <v>83014.38999999997</v>
      </c>
      <c r="AQ49" s="146">
        <f>SUM(AQ6:AQ48)</f>
        <v>257332.30000000002</v>
      </c>
      <c r="AR49" s="146">
        <f t="shared" si="19"/>
        <v>653192.16999999981</v>
      </c>
      <c r="AS49" s="146">
        <f t="shared" si="19"/>
        <v>654832.02</v>
      </c>
      <c r="AT49" s="146">
        <f t="shared" si="19"/>
        <v>664115.11999999976</v>
      </c>
      <c r="AU49" s="146">
        <f>SUM(AU6:AU48)</f>
        <v>951126.10000000009</v>
      </c>
    </row>
  </sheetData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51"/>
  <sheetViews>
    <sheetView workbookViewId="0">
      <selection activeCell="A23" sqref="A23"/>
    </sheetView>
  </sheetViews>
  <sheetFormatPr defaultRowHeight="15" x14ac:dyDescent="0.25"/>
  <cols>
    <col min="2" max="11" width="0" hidden="1" customWidth="1"/>
    <col min="12" max="12" width="10.5703125" customWidth="1"/>
    <col min="13" max="19" width="0" hidden="1" customWidth="1"/>
    <col min="20" max="20" width="10.42578125" customWidth="1"/>
    <col min="21" max="30" width="0" hidden="1" customWidth="1"/>
    <col min="31" max="31" width="10.7109375" customWidth="1"/>
    <col min="32" max="33" width="0" hidden="1" customWidth="1"/>
    <col min="34" max="34" width="0.5703125" customWidth="1"/>
    <col min="38" max="38" width="0" hidden="1" customWidth="1"/>
    <col min="40" max="40" width="0" hidden="1" customWidth="1"/>
    <col min="42" max="42" width="14.140625" customWidth="1"/>
    <col min="43" max="45" width="0" hidden="1" customWidth="1"/>
    <col min="46" max="46" width="11.28515625" customWidth="1"/>
  </cols>
  <sheetData>
    <row r="3" spans="1:46" x14ac:dyDescent="0.25">
      <c r="A3" s="110" t="s">
        <v>128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1"/>
      <c r="N3" s="112"/>
      <c r="O3" s="109"/>
      <c r="P3" s="112"/>
      <c r="Q3" s="109"/>
      <c r="R3" s="112"/>
      <c r="S3" s="109"/>
      <c r="T3" s="109"/>
      <c r="U3" s="151"/>
      <c r="V3" s="109"/>
      <c r="W3" s="109"/>
      <c r="X3" s="167"/>
      <c r="Y3" s="109"/>
      <c r="Z3" s="167"/>
      <c r="AA3" s="111"/>
      <c r="AB3" s="167"/>
      <c r="AC3" s="111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87"/>
      <c r="AO3" s="109"/>
      <c r="AP3" s="109"/>
      <c r="AQ3" s="109"/>
      <c r="AR3" s="109"/>
      <c r="AS3" s="109"/>
      <c r="AT3" s="109"/>
    </row>
    <row r="4" spans="1:46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  <c r="N4" s="112"/>
      <c r="O4" s="109"/>
      <c r="P4" s="112"/>
      <c r="Q4" s="109"/>
      <c r="R4" s="112"/>
      <c r="S4" s="109"/>
      <c r="T4" s="109"/>
      <c r="U4" s="151"/>
      <c r="V4" s="109"/>
      <c r="W4" s="109"/>
      <c r="X4" s="167"/>
      <c r="Y4" s="109"/>
      <c r="Z4" s="167"/>
      <c r="AA4" s="111"/>
      <c r="AB4" s="167"/>
      <c r="AC4" s="111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87"/>
      <c r="AO4" s="109"/>
      <c r="AP4" s="109"/>
      <c r="AQ4" s="109"/>
      <c r="AR4" s="109"/>
      <c r="AS4" s="109"/>
      <c r="AT4" s="109"/>
    </row>
    <row r="5" spans="1:46" ht="39" x14ac:dyDescent="0.25">
      <c r="A5" s="114" t="s">
        <v>0</v>
      </c>
      <c r="B5" s="115" t="s">
        <v>43</v>
      </c>
      <c r="C5" s="116" t="s">
        <v>62</v>
      </c>
      <c r="D5" s="115" t="s">
        <v>44</v>
      </c>
      <c r="E5" s="116" t="s">
        <v>63</v>
      </c>
      <c r="F5" s="115" t="s">
        <v>45</v>
      </c>
      <c r="G5" s="116" t="s">
        <v>64</v>
      </c>
      <c r="H5" s="115" t="s">
        <v>59</v>
      </c>
      <c r="I5" s="117" t="s">
        <v>60</v>
      </c>
      <c r="J5" s="118"/>
      <c r="K5" s="118"/>
      <c r="L5" s="116" t="s">
        <v>61</v>
      </c>
      <c r="M5" s="119" t="s">
        <v>48</v>
      </c>
      <c r="N5" s="120" t="s">
        <v>99</v>
      </c>
      <c r="O5" s="121" t="s">
        <v>66</v>
      </c>
      <c r="P5" s="122" t="s">
        <v>100</v>
      </c>
      <c r="Q5" s="121" t="s">
        <v>67</v>
      </c>
      <c r="R5" s="123" t="s">
        <v>101</v>
      </c>
      <c r="S5" s="124" t="s">
        <v>68</v>
      </c>
      <c r="T5" s="161" t="s">
        <v>102</v>
      </c>
      <c r="U5" s="152" t="s">
        <v>103</v>
      </c>
      <c r="V5" s="121" t="s">
        <v>69</v>
      </c>
      <c r="W5" s="121" t="s">
        <v>107</v>
      </c>
      <c r="X5" s="168" t="s">
        <v>109</v>
      </c>
      <c r="Y5" s="121" t="s">
        <v>110</v>
      </c>
      <c r="Z5" s="125" t="s">
        <v>70</v>
      </c>
      <c r="AA5" s="162" t="s">
        <v>111</v>
      </c>
      <c r="AB5" s="125" t="s">
        <v>71</v>
      </c>
      <c r="AC5" s="162" t="s">
        <v>114</v>
      </c>
      <c r="AD5" s="124" t="s">
        <v>72</v>
      </c>
      <c r="AE5" s="161" t="s">
        <v>112</v>
      </c>
      <c r="AF5" s="166" t="s">
        <v>113</v>
      </c>
      <c r="AG5" s="121" t="s">
        <v>73</v>
      </c>
      <c r="AH5" s="121" t="s">
        <v>118</v>
      </c>
      <c r="AI5" s="121" t="s">
        <v>119</v>
      </c>
      <c r="AJ5" s="121" t="s">
        <v>122</v>
      </c>
      <c r="AK5" s="176" t="s">
        <v>123</v>
      </c>
      <c r="AL5" s="176" t="s">
        <v>124</v>
      </c>
      <c r="AM5" s="121" t="s">
        <v>74</v>
      </c>
      <c r="AN5" s="176" t="s">
        <v>125</v>
      </c>
      <c r="AO5" s="125" t="s">
        <v>75</v>
      </c>
      <c r="AP5" s="125" t="s">
        <v>76</v>
      </c>
      <c r="AQ5" s="122" t="s">
        <v>96</v>
      </c>
      <c r="AR5" s="122" t="s">
        <v>97</v>
      </c>
      <c r="AS5" s="122" t="s">
        <v>98</v>
      </c>
      <c r="AT5" s="125" t="s">
        <v>77</v>
      </c>
    </row>
    <row r="6" spans="1:46" x14ac:dyDescent="0.25">
      <c r="A6" s="126" t="s">
        <v>1</v>
      </c>
      <c r="B6" s="127">
        <v>1397.75</v>
      </c>
      <c r="C6" s="127">
        <v>1396</v>
      </c>
      <c r="D6" s="127">
        <v>1397.75</v>
      </c>
      <c r="E6" s="127">
        <v>1379</v>
      </c>
      <c r="F6" s="127">
        <v>1397.75</v>
      </c>
      <c r="G6" s="127">
        <v>1394</v>
      </c>
      <c r="H6" s="127">
        <f>B6+D6+F6</f>
        <v>4193.25</v>
      </c>
      <c r="I6" s="128">
        <f>L6-H6</f>
        <v>-24.25</v>
      </c>
      <c r="J6" s="133" t="s">
        <v>2</v>
      </c>
      <c r="K6" s="133" t="s">
        <v>3</v>
      </c>
      <c r="L6" s="127">
        <f t="shared" ref="L6:L32" si="0">C6+E6+G6</f>
        <v>4169</v>
      </c>
      <c r="M6" s="130">
        <v>1397.75</v>
      </c>
      <c r="N6" s="131">
        <v>1316</v>
      </c>
      <c r="O6" s="132">
        <v>1456.39</v>
      </c>
      <c r="P6" s="133">
        <v>1434</v>
      </c>
      <c r="Q6" s="132">
        <v>1456.39</v>
      </c>
      <c r="R6" s="133">
        <v>1449</v>
      </c>
      <c r="S6" s="127">
        <f>M6+O6+Q6</f>
        <v>4310.5300000000007</v>
      </c>
      <c r="T6" s="127">
        <f>N6+P6+R6</f>
        <v>4199</v>
      </c>
      <c r="U6" s="153">
        <f>T6-S6</f>
        <v>-111.53000000000065</v>
      </c>
      <c r="V6" s="132">
        <v>1456.39</v>
      </c>
      <c r="W6" s="132"/>
      <c r="X6" s="165">
        <f>V6+W6</f>
        <v>1456.39</v>
      </c>
      <c r="Y6" s="132">
        <v>1450</v>
      </c>
      <c r="Z6" s="165">
        <v>1456.39</v>
      </c>
      <c r="AA6" s="129">
        <v>1433</v>
      </c>
      <c r="AB6" s="165">
        <v>1456.39</v>
      </c>
      <c r="AC6" s="129">
        <v>1440</v>
      </c>
      <c r="AD6" s="132">
        <f>X6+Z6+AB6</f>
        <v>4369.17</v>
      </c>
      <c r="AE6" s="132">
        <v>4323</v>
      </c>
      <c r="AF6" s="133">
        <f>AE6-AD6</f>
        <v>-46.170000000000073</v>
      </c>
      <c r="AG6" s="132">
        <v>1456.39</v>
      </c>
      <c r="AH6" s="132"/>
      <c r="AI6" s="132">
        <f>AG6+AH6</f>
        <v>1456.39</v>
      </c>
      <c r="AJ6" s="132">
        <v>1453</v>
      </c>
      <c r="AK6" s="177">
        <f>AJ6-AI6</f>
        <v>-3.3900000000001</v>
      </c>
      <c r="AL6" s="177">
        <v>49.44</v>
      </c>
      <c r="AM6" s="132">
        <v>1456.39</v>
      </c>
      <c r="AN6" s="171">
        <f>AM6+AL6</f>
        <v>1505.8300000000002</v>
      </c>
      <c r="AO6" s="132">
        <v>1456.39</v>
      </c>
      <c r="AP6" s="132">
        <f>AJ6+AM6+AO6</f>
        <v>4365.7800000000007</v>
      </c>
      <c r="AQ6" s="133">
        <f>O6+Q6+V6+Z6+AB6+AG6+AM6+AO6</f>
        <v>11651.119999999999</v>
      </c>
      <c r="AR6" s="131">
        <f>AT6-L6-M6</f>
        <v>11490.029999999999</v>
      </c>
      <c r="AS6" s="131">
        <f>O6*8</f>
        <v>11651.12</v>
      </c>
      <c r="AT6" s="127">
        <f>L6+T6+AE6+AP6</f>
        <v>17056.78</v>
      </c>
    </row>
    <row r="7" spans="1:46" x14ac:dyDescent="0.25">
      <c r="A7" s="126" t="s">
        <v>4</v>
      </c>
      <c r="B7" s="127">
        <v>1747.17</v>
      </c>
      <c r="C7" s="127">
        <v>1741.4</v>
      </c>
      <c r="D7" s="127">
        <v>1747.17</v>
      </c>
      <c r="E7" s="127">
        <v>1736</v>
      </c>
      <c r="F7" s="127">
        <v>1747.17</v>
      </c>
      <c r="G7" s="127">
        <v>1726.4</v>
      </c>
      <c r="H7" s="127">
        <f t="shared" ref="H7:H45" si="1">B7+D7+F7</f>
        <v>5241.51</v>
      </c>
      <c r="I7" s="128">
        <f t="shared" ref="I7:I45" si="2">L7-H7</f>
        <v>-37.710000000000036</v>
      </c>
      <c r="J7" s="128" t="s">
        <v>5</v>
      </c>
      <c r="K7" s="128" t="s">
        <v>3</v>
      </c>
      <c r="L7" s="127">
        <f t="shared" si="0"/>
        <v>5203.8</v>
      </c>
      <c r="M7" s="130">
        <v>1747.17</v>
      </c>
      <c r="N7" s="131">
        <v>1740</v>
      </c>
      <c r="O7" s="132">
        <v>1820.49</v>
      </c>
      <c r="P7" s="133">
        <v>1797.4</v>
      </c>
      <c r="Q7" s="132">
        <v>1820.49</v>
      </c>
      <c r="R7" s="133">
        <v>1794.8</v>
      </c>
      <c r="S7" s="127">
        <f t="shared" ref="S7:T48" si="3">M7+O7+Q7</f>
        <v>5388.15</v>
      </c>
      <c r="T7" s="127">
        <f t="shared" si="3"/>
        <v>5332.2</v>
      </c>
      <c r="U7" s="153">
        <f t="shared" ref="U7:U48" si="4">T7-S7</f>
        <v>-55.949999999999818</v>
      </c>
      <c r="V7" s="132">
        <v>1820.49</v>
      </c>
      <c r="W7" s="132"/>
      <c r="X7" s="165">
        <f t="shared" ref="X7:X48" si="5">V7+W7</f>
        <v>1820.49</v>
      </c>
      <c r="Y7" s="132">
        <v>1820.4</v>
      </c>
      <c r="Z7" s="165">
        <v>1820.49</v>
      </c>
      <c r="AA7" s="129">
        <v>1783.4</v>
      </c>
      <c r="AB7" s="165">
        <v>1820.49</v>
      </c>
      <c r="AC7" s="129">
        <v>1813.4</v>
      </c>
      <c r="AD7" s="132">
        <f t="shared" ref="AD7:AD48" si="6">X7+Z7+AB7</f>
        <v>5461.47</v>
      </c>
      <c r="AE7" s="132">
        <v>5417.2000000000007</v>
      </c>
      <c r="AF7" s="133">
        <f t="shared" ref="AF7:AF49" si="7">AE7-AD7</f>
        <v>-44.269999999999527</v>
      </c>
      <c r="AG7" s="132">
        <v>1820.49</v>
      </c>
      <c r="AH7" s="132"/>
      <c r="AI7" s="132">
        <f t="shared" ref="AI7:AI48" si="8">AG7+AH7</f>
        <v>1820.49</v>
      </c>
      <c r="AJ7" s="132">
        <v>1820</v>
      </c>
      <c r="AK7" s="177">
        <f t="shared" ref="AK7:AK48" si="9">AJ7-AI7</f>
        <v>-0.49000000000000909</v>
      </c>
      <c r="AL7" s="177">
        <v>61.81</v>
      </c>
      <c r="AM7" s="132">
        <v>1820.49</v>
      </c>
      <c r="AN7" s="171">
        <f t="shared" ref="AN7:AN48" si="10">AM7+AL7</f>
        <v>1882.3</v>
      </c>
      <c r="AO7" s="132">
        <v>1820.49</v>
      </c>
      <c r="AP7" s="132">
        <f t="shared" ref="AP7:AP48" si="11">AJ7+AM7+AO7</f>
        <v>5460.98</v>
      </c>
      <c r="AQ7" s="133">
        <f t="shared" ref="AQ7:AQ48" si="12">O7+Q7+V7+Z7+AB7+AG7+AM7+AO7</f>
        <v>14563.92</v>
      </c>
      <c r="AR7" s="131">
        <f t="shared" ref="AR7:AR48" si="13">AT7-L7-M7</f>
        <v>14463.210000000001</v>
      </c>
      <c r="AS7" s="131">
        <f t="shared" ref="AS7:AS48" si="14">O7*8</f>
        <v>14563.92</v>
      </c>
      <c r="AT7" s="127">
        <f t="shared" ref="AT7:AT48" si="15">L7+T7+AE7+AP7</f>
        <v>21414.18</v>
      </c>
    </row>
    <row r="8" spans="1:46" x14ac:dyDescent="0.25">
      <c r="A8" s="173" t="s">
        <v>6</v>
      </c>
      <c r="B8" s="127">
        <v>2096.62</v>
      </c>
      <c r="C8" s="127">
        <v>2083.6</v>
      </c>
      <c r="D8" s="127">
        <v>2096.62</v>
      </c>
      <c r="E8" s="127">
        <v>2082.6</v>
      </c>
      <c r="F8" s="127">
        <v>2096.62</v>
      </c>
      <c r="G8" s="127">
        <v>2082</v>
      </c>
      <c r="H8" s="127">
        <f t="shared" si="1"/>
        <v>6289.86</v>
      </c>
      <c r="I8" s="128">
        <f t="shared" si="2"/>
        <v>-41.659999999999854</v>
      </c>
      <c r="J8" s="153" t="s">
        <v>2</v>
      </c>
      <c r="K8" s="153" t="s">
        <v>7</v>
      </c>
      <c r="L8" s="127">
        <f t="shared" si="0"/>
        <v>6248.2</v>
      </c>
      <c r="M8" s="130">
        <v>2096.62</v>
      </c>
      <c r="N8" s="131">
        <v>2062.1999999999998</v>
      </c>
      <c r="O8" s="132">
        <v>2184.59</v>
      </c>
      <c r="P8" s="133">
        <v>2184</v>
      </c>
      <c r="Q8" s="132">
        <v>2184.59</v>
      </c>
      <c r="R8" s="133">
        <v>2156.4</v>
      </c>
      <c r="S8" s="127">
        <f t="shared" si="3"/>
        <v>6465.8</v>
      </c>
      <c r="T8" s="127">
        <f t="shared" si="3"/>
        <v>6402.6</v>
      </c>
      <c r="U8" s="153">
        <f t="shared" si="4"/>
        <v>-63.199999999999818</v>
      </c>
      <c r="V8" s="132">
        <v>2184.59</v>
      </c>
      <c r="W8" s="132"/>
      <c r="X8" s="165">
        <f t="shared" si="5"/>
        <v>2184.59</v>
      </c>
      <c r="Y8" s="132">
        <v>2180.6</v>
      </c>
      <c r="Z8" s="165">
        <v>2184.59</v>
      </c>
      <c r="AA8" s="129">
        <v>2184</v>
      </c>
      <c r="AB8" s="165">
        <v>2184.59</v>
      </c>
      <c r="AC8" s="129">
        <v>2153</v>
      </c>
      <c r="AD8" s="132">
        <f t="shared" si="6"/>
        <v>6553.77</v>
      </c>
      <c r="AE8" s="132">
        <v>6517.6</v>
      </c>
      <c r="AF8" s="133">
        <f t="shared" si="7"/>
        <v>-36.170000000000073</v>
      </c>
      <c r="AG8" s="132">
        <v>2184.59</v>
      </c>
      <c r="AH8" s="132">
        <v>420.21</v>
      </c>
      <c r="AI8" s="132">
        <f t="shared" si="8"/>
        <v>2604.8000000000002</v>
      </c>
      <c r="AJ8" s="132">
        <v>2580</v>
      </c>
      <c r="AK8" s="177">
        <f t="shared" si="9"/>
        <v>-24.800000000000182</v>
      </c>
      <c r="AL8" s="177">
        <v>74.16</v>
      </c>
      <c r="AM8" s="132">
        <v>2184.59</v>
      </c>
      <c r="AN8" s="171">
        <f t="shared" si="10"/>
        <v>2258.75</v>
      </c>
      <c r="AO8" s="132">
        <v>2184.59</v>
      </c>
      <c r="AP8" s="132">
        <f t="shared" si="11"/>
        <v>6949.18</v>
      </c>
      <c r="AQ8" s="133">
        <f t="shared" si="12"/>
        <v>17476.72</v>
      </c>
      <c r="AR8" s="131">
        <f t="shared" si="13"/>
        <v>17772.760000000002</v>
      </c>
      <c r="AS8" s="131">
        <f t="shared" si="14"/>
        <v>17476.72</v>
      </c>
      <c r="AT8" s="127">
        <f t="shared" si="15"/>
        <v>26117.58</v>
      </c>
    </row>
    <row r="9" spans="1:46" x14ac:dyDescent="0.25">
      <c r="A9" s="173" t="s">
        <v>8</v>
      </c>
      <c r="B9" s="127">
        <v>2096.62</v>
      </c>
      <c r="C9" s="127">
        <v>2060</v>
      </c>
      <c r="D9" s="127">
        <v>2096.62</v>
      </c>
      <c r="E9" s="127">
        <v>2079</v>
      </c>
      <c r="F9" s="127">
        <v>2096.62</v>
      </c>
      <c r="G9" s="127">
        <v>2080</v>
      </c>
      <c r="H9" s="127">
        <f t="shared" si="1"/>
        <v>6289.86</v>
      </c>
      <c r="I9" s="128">
        <f t="shared" si="2"/>
        <v>-70.859999999999673</v>
      </c>
      <c r="J9" s="153" t="s">
        <v>2</v>
      </c>
      <c r="K9" s="153" t="s">
        <v>7</v>
      </c>
      <c r="L9" s="127">
        <f t="shared" si="0"/>
        <v>6219</v>
      </c>
      <c r="M9" s="130">
        <v>2096.62</v>
      </c>
      <c r="N9" s="131">
        <v>2073</v>
      </c>
      <c r="O9" s="132">
        <v>2184.59</v>
      </c>
      <c r="P9" s="133">
        <v>2166</v>
      </c>
      <c r="Q9" s="132">
        <v>2184.59</v>
      </c>
      <c r="R9" s="133">
        <v>2051</v>
      </c>
      <c r="S9" s="127">
        <f t="shared" si="3"/>
        <v>6465.8</v>
      </c>
      <c r="T9" s="127">
        <f t="shared" si="3"/>
        <v>6290</v>
      </c>
      <c r="U9" s="153">
        <f t="shared" si="4"/>
        <v>-175.80000000000018</v>
      </c>
      <c r="V9" s="132">
        <v>2184.59</v>
      </c>
      <c r="W9" s="132"/>
      <c r="X9" s="165">
        <f t="shared" si="5"/>
        <v>2184.59</v>
      </c>
      <c r="Y9" s="132">
        <v>2176</v>
      </c>
      <c r="Z9" s="165">
        <v>2184.59</v>
      </c>
      <c r="AA9" s="129">
        <v>2182</v>
      </c>
      <c r="AB9" s="165">
        <v>2184.59</v>
      </c>
      <c r="AC9" s="129">
        <v>2184</v>
      </c>
      <c r="AD9" s="132">
        <f t="shared" si="6"/>
        <v>6553.77</v>
      </c>
      <c r="AE9" s="132">
        <v>6542</v>
      </c>
      <c r="AF9" s="133">
        <f t="shared" si="7"/>
        <v>-11.770000000000437</v>
      </c>
      <c r="AG9" s="132">
        <v>2184.59</v>
      </c>
      <c r="AH9" s="132">
        <v>420.21</v>
      </c>
      <c r="AI9" s="132">
        <f t="shared" si="8"/>
        <v>2604.8000000000002</v>
      </c>
      <c r="AJ9" s="132">
        <v>2617</v>
      </c>
      <c r="AK9" s="177">
        <f t="shared" si="9"/>
        <v>12.199999999999818</v>
      </c>
      <c r="AL9" s="177">
        <v>74.16</v>
      </c>
      <c r="AM9" s="132">
        <v>2184.59</v>
      </c>
      <c r="AN9" s="171">
        <f t="shared" si="10"/>
        <v>2258.75</v>
      </c>
      <c r="AO9" s="132">
        <v>2184.59</v>
      </c>
      <c r="AP9" s="132">
        <f t="shared" si="11"/>
        <v>6986.18</v>
      </c>
      <c r="AQ9" s="133">
        <f t="shared" si="12"/>
        <v>17476.72</v>
      </c>
      <c r="AR9" s="131">
        <f t="shared" si="13"/>
        <v>17721.560000000001</v>
      </c>
      <c r="AS9" s="131">
        <f t="shared" si="14"/>
        <v>17476.72</v>
      </c>
      <c r="AT9" s="127">
        <f t="shared" si="15"/>
        <v>26037.18</v>
      </c>
    </row>
    <row r="10" spans="1:46" x14ac:dyDescent="0.25">
      <c r="A10" s="173" t="s">
        <v>9</v>
      </c>
      <c r="B10" s="127">
        <v>2620.77</v>
      </c>
      <c r="C10" s="127">
        <v>2608</v>
      </c>
      <c r="D10" s="127">
        <v>2620.77</v>
      </c>
      <c r="E10" s="127">
        <v>2609</v>
      </c>
      <c r="F10" s="127">
        <v>2620.77</v>
      </c>
      <c r="G10" s="127">
        <v>2595</v>
      </c>
      <c r="H10" s="127">
        <f t="shared" si="1"/>
        <v>7862.3099999999995</v>
      </c>
      <c r="I10" s="128">
        <f t="shared" si="2"/>
        <v>-50.309999999999491</v>
      </c>
      <c r="J10" s="129" t="s">
        <v>5</v>
      </c>
      <c r="K10" s="129" t="s">
        <v>7</v>
      </c>
      <c r="L10" s="127">
        <f t="shared" si="0"/>
        <v>7812</v>
      </c>
      <c r="M10" s="130">
        <v>2620.77</v>
      </c>
      <c r="N10" s="131">
        <v>2614</v>
      </c>
      <c r="O10" s="132">
        <v>2730.74</v>
      </c>
      <c r="P10" s="133">
        <v>2720</v>
      </c>
      <c r="Q10" s="132">
        <v>2730.74</v>
      </c>
      <c r="R10" s="133">
        <v>2716</v>
      </c>
      <c r="S10" s="127">
        <f t="shared" si="3"/>
        <v>8082.25</v>
      </c>
      <c r="T10" s="127">
        <f t="shared" si="3"/>
        <v>8050</v>
      </c>
      <c r="U10" s="155">
        <f t="shared" si="4"/>
        <v>-32.25</v>
      </c>
      <c r="V10" s="132">
        <v>2730.74</v>
      </c>
      <c r="W10" s="132">
        <v>416.42</v>
      </c>
      <c r="X10" s="165">
        <f t="shared" si="5"/>
        <v>3147.16</v>
      </c>
      <c r="Y10" s="132">
        <v>3138</v>
      </c>
      <c r="Z10" s="165">
        <v>2730.74</v>
      </c>
      <c r="AA10" s="129">
        <v>2728</v>
      </c>
      <c r="AB10" s="165">
        <v>2730.74</v>
      </c>
      <c r="AC10" s="129">
        <v>2709</v>
      </c>
      <c r="AD10" s="132">
        <f t="shared" si="6"/>
        <v>8608.64</v>
      </c>
      <c r="AE10" s="132">
        <v>8575</v>
      </c>
      <c r="AF10" s="133">
        <f t="shared" si="7"/>
        <v>-33.639999999999418</v>
      </c>
      <c r="AG10" s="132">
        <v>2730.74</v>
      </c>
      <c r="AH10" s="132">
        <v>525.26</v>
      </c>
      <c r="AI10" s="132">
        <f t="shared" si="8"/>
        <v>3256</v>
      </c>
      <c r="AJ10" s="132">
        <v>3086</v>
      </c>
      <c r="AK10" s="132">
        <f t="shared" si="9"/>
        <v>-170</v>
      </c>
      <c r="AL10" s="132"/>
      <c r="AM10" s="132">
        <v>2730.74</v>
      </c>
      <c r="AN10" s="171">
        <f t="shared" si="10"/>
        <v>2730.74</v>
      </c>
      <c r="AO10" s="132">
        <v>2730.74</v>
      </c>
      <c r="AP10" s="132">
        <f t="shared" si="11"/>
        <v>8547.48</v>
      </c>
      <c r="AQ10" s="133">
        <f t="shared" si="12"/>
        <v>21845.919999999998</v>
      </c>
      <c r="AR10" s="131">
        <f t="shared" si="13"/>
        <v>22551.709999999995</v>
      </c>
      <c r="AS10" s="131">
        <f t="shared" si="14"/>
        <v>21845.919999999998</v>
      </c>
      <c r="AT10" s="127">
        <f t="shared" si="15"/>
        <v>32984.479999999996</v>
      </c>
    </row>
    <row r="11" spans="1:46" x14ac:dyDescent="0.25">
      <c r="A11" s="173" t="s">
        <v>10</v>
      </c>
      <c r="B11" s="127">
        <v>1397.75</v>
      </c>
      <c r="C11" s="127">
        <v>1378.2</v>
      </c>
      <c r="D11" s="127">
        <v>1397.75</v>
      </c>
      <c r="E11" s="127">
        <v>1368</v>
      </c>
      <c r="F11" s="127">
        <v>1397.75</v>
      </c>
      <c r="G11" s="127">
        <v>1381</v>
      </c>
      <c r="H11" s="127">
        <f t="shared" si="1"/>
        <v>4193.25</v>
      </c>
      <c r="I11" s="128">
        <f t="shared" si="2"/>
        <v>-66.050000000000182</v>
      </c>
      <c r="J11" s="133" t="s">
        <v>2</v>
      </c>
      <c r="K11" s="133" t="s">
        <v>3</v>
      </c>
      <c r="L11" s="127">
        <f t="shared" si="0"/>
        <v>4127.2</v>
      </c>
      <c r="M11" s="130">
        <v>1397.75</v>
      </c>
      <c r="N11" s="131">
        <v>1393.2</v>
      </c>
      <c r="O11" s="132">
        <v>1456.39</v>
      </c>
      <c r="P11" s="133">
        <v>1440.4</v>
      </c>
      <c r="Q11" s="132">
        <v>1456.39</v>
      </c>
      <c r="R11" s="133">
        <v>1437</v>
      </c>
      <c r="S11" s="127">
        <f t="shared" si="3"/>
        <v>4310.5300000000007</v>
      </c>
      <c r="T11" s="127">
        <f t="shared" si="3"/>
        <v>4270.6000000000004</v>
      </c>
      <c r="U11" s="153">
        <f t="shared" si="4"/>
        <v>-39.930000000000291</v>
      </c>
      <c r="V11" s="132">
        <v>1456.39</v>
      </c>
      <c r="W11" s="132"/>
      <c r="X11" s="165">
        <f t="shared" si="5"/>
        <v>1456.39</v>
      </c>
      <c r="Y11" s="132">
        <v>1448.6</v>
      </c>
      <c r="Z11" s="165">
        <v>1456.39</v>
      </c>
      <c r="AA11" s="129">
        <v>1454</v>
      </c>
      <c r="AB11" s="165">
        <v>1456.39</v>
      </c>
      <c r="AC11" s="129">
        <v>1441.4</v>
      </c>
      <c r="AD11" s="132">
        <f t="shared" si="6"/>
        <v>4369.17</v>
      </c>
      <c r="AE11" s="132">
        <v>4344</v>
      </c>
      <c r="AF11" s="133">
        <f t="shared" si="7"/>
        <v>-25.170000000000073</v>
      </c>
      <c r="AG11" s="132">
        <v>1456.39</v>
      </c>
      <c r="AH11" s="132">
        <v>280.14</v>
      </c>
      <c r="AI11" s="132">
        <f t="shared" si="8"/>
        <v>1736.5300000000002</v>
      </c>
      <c r="AJ11" s="132">
        <v>1725.6</v>
      </c>
      <c r="AK11" s="177">
        <f t="shared" si="9"/>
        <v>-10.930000000000291</v>
      </c>
      <c r="AL11" s="177">
        <v>49.44</v>
      </c>
      <c r="AM11" s="132">
        <v>1456.39</v>
      </c>
      <c r="AN11" s="171">
        <f t="shared" si="10"/>
        <v>1505.8300000000002</v>
      </c>
      <c r="AO11" s="132">
        <v>1456.39</v>
      </c>
      <c r="AP11" s="132">
        <f t="shared" si="11"/>
        <v>4638.38</v>
      </c>
      <c r="AQ11" s="133">
        <f t="shared" si="12"/>
        <v>11651.119999999999</v>
      </c>
      <c r="AR11" s="131">
        <f t="shared" si="13"/>
        <v>11855.23</v>
      </c>
      <c r="AS11" s="131">
        <f t="shared" si="14"/>
        <v>11651.12</v>
      </c>
      <c r="AT11" s="127">
        <f t="shared" si="15"/>
        <v>17380.18</v>
      </c>
    </row>
    <row r="12" spans="1:46" x14ac:dyDescent="0.25">
      <c r="A12" s="134" t="s">
        <v>11</v>
      </c>
      <c r="B12" s="127">
        <v>2096.62</v>
      </c>
      <c r="C12" s="127">
        <v>2078</v>
      </c>
      <c r="D12" s="127">
        <v>2096.62</v>
      </c>
      <c r="E12" s="127">
        <v>2086</v>
      </c>
      <c r="F12" s="127">
        <v>2096.62</v>
      </c>
      <c r="G12" s="127">
        <v>2071</v>
      </c>
      <c r="H12" s="127">
        <f t="shared" si="1"/>
        <v>6289.86</v>
      </c>
      <c r="I12" s="128">
        <f t="shared" si="2"/>
        <v>-54.859999999999673</v>
      </c>
      <c r="J12" s="153" t="s">
        <v>2</v>
      </c>
      <c r="K12" s="153" t="s">
        <v>7</v>
      </c>
      <c r="L12" s="127">
        <f t="shared" si="0"/>
        <v>6235</v>
      </c>
      <c r="M12" s="130">
        <v>2096.62</v>
      </c>
      <c r="N12" s="131">
        <v>2068</v>
      </c>
      <c r="O12" s="132">
        <v>2184.59</v>
      </c>
      <c r="P12" s="133">
        <v>2178</v>
      </c>
      <c r="Q12" s="132">
        <v>2184.59</v>
      </c>
      <c r="R12" s="133">
        <v>2176</v>
      </c>
      <c r="S12" s="127">
        <f t="shared" si="3"/>
        <v>6465.8</v>
      </c>
      <c r="T12" s="127">
        <f t="shared" si="3"/>
        <v>6422</v>
      </c>
      <c r="U12" s="153">
        <f t="shared" si="4"/>
        <v>-43.800000000000182</v>
      </c>
      <c r="V12" s="132">
        <v>2184.59</v>
      </c>
      <c r="W12" s="132"/>
      <c r="X12" s="165">
        <f t="shared" si="5"/>
        <v>2184.59</v>
      </c>
      <c r="Y12" s="132">
        <v>2179</v>
      </c>
      <c r="Z12" s="165">
        <v>2184.59</v>
      </c>
      <c r="AA12" s="129">
        <v>2171</v>
      </c>
      <c r="AB12" s="165">
        <v>2184.59</v>
      </c>
      <c r="AC12" s="129">
        <v>2145</v>
      </c>
      <c r="AD12" s="132">
        <f t="shared" si="6"/>
        <v>6553.77</v>
      </c>
      <c r="AE12" s="132">
        <v>6495</v>
      </c>
      <c r="AF12" s="133">
        <f t="shared" si="7"/>
        <v>-58.770000000000437</v>
      </c>
      <c r="AG12" s="132">
        <v>2184.59</v>
      </c>
      <c r="AH12" s="132"/>
      <c r="AI12" s="132">
        <f t="shared" si="8"/>
        <v>2184.59</v>
      </c>
      <c r="AJ12" s="132">
        <v>2156</v>
      </c>
      <c r="AK12" s="177">
        <f t="shared" si="9"/>
        <v>-28.590000000000146</v>
      </c>
      <c r="AL12" s="177">
        <v>74.16</v>
      </c>
      <c r="AM12" s="132">
        <v>2184.59</v>
      </c>
      <c r="AN12" s="171">
        <f t="shared" si="10"/>
        <v>2258.75</v>
      </c>
      <c r="AO12" s="132">
        <v>2184.59</v>
      </c>
      <c r="AP12" s="132">
        <f t="shared" si="11"/>
        <v>6525.18</v>
      </c>
      <c r="AQ12" s="133">
        <f t="shared" si="12"/>
        <v>17476.72</v>
      </c>
      <c r="AR12" s="131">
        <f t="shared" si="13"/>
        <v>17345.560000000001</v>
      </c>
      <c r="AS12" s="131">
        <f t="shared" si="14"/>
        <v>17476.72</v>
      </c>
      <c r="AT12" s="127">
        <f t="shared" si="15"/>
        <v>25677.18</v>
      </c>
    </row>
    <row r="13" spans="1:46" ht="77.25" x14ac:dyDescent="0.25">
      <c r="A13" s="135" t="s">
        <v>12</v>
      </c>
      <c r="B13" s="127">
        <v>3144.93</v>
      </c>
      <c r="C13" s="127">
        <v>3132</v>
      </c>
      <c r="D13" s="127">
        <v>3144.93</v>
      </c>
      <c r="E13" s="127">
        <v>3130</v>
      </c>
      <c r="F13" s="127">
        <v>3144.93</v>
      </c>
      <c r="G13" s="127">
        <v>3124</v>
      </c>
      <c r="H13" s="127">
        <f t="shared" si="1"/>
        <v>9434.7899999999991</v>
      </c>
      <c r="I13" s="128">
        <f t="shared" si="2"/>
        <v>-48.789999999999054</v>
      </c>
      <c r="J13" s="185" t="s">
        <v>13</v>
      </c>
      <c r="K13" s="185" t="s">
        <v>7</v>
      </c>
      <c r="L13" s="127">
        <f t="shared" si="0"/>
        <v>9386</v>
      </c>
      <c r="M13" s="130">
        <v>3144.93</v>
      </c>
      <c r="N13" s="131">
        <v>3140</v>
      </c>
      <c r="O13" s="132">
        <v>3276.88</v>
      </c>
      <c r="P13" s="133">
        <v>3271</v>
      </c>
      <c r="Q13" s="132">
        <v>3276.88</v>
      </c>
      <c r="R13" s="133">
        <v>3255</v>
      </c>
      <c r="S13" s="127">
        <f t="shared" si="3"/>
        <v>9698.6899999999987</v>
      </c>
      <c r="T13" s="127">
        <f t="shared" si="3"/>
        <v>9666</v>
      </c>
      <c r="U13" s="155">
        <f t="shared" si="4"/>
        <v>-32.68999999999869</v>
      </c>
      <c r="V13" s="132">
        <v>3276.88</v>
      </c>
      <c r="W13" s="132">
        <v>499.7</v>
      </c>
      <c r="X13" s="165">
        <f t="shared" si="5"/>
        <v>3776.58</v>
      </c>
      <c r="Y13" s="132">
        <v>3209</v>
      </c>
      <c r="Z13" s="165">
        <v>3276.88</v>
      </c>
      <c r="AA13" s="129">
        <v>3262</v>
      </c>
      <c r="AB13" s="165">
        <v>3276.88</v>
      </c>
      <c r="AC13" s="129">
        <v>3246</v>
      </c>
      <c r="AD13" s="132">
        <f t="shared" si="6"/>
        <v>10330.34</v>
      </c>
      <c r="AE13" s="132">
        <v>9717</v>
      </c>
      <c r="AF13" s="133">
        <f t="shared" si="7"/>
        <v>-613.34000000000015</v>
      </c>
      <c r="AG13" s="132">
        <v>3276.88</v>
      </c>
      <c r="AH13" s="132"/>
      <c r="AI13" s="132">
        <f t="shared" si="8"/>
        <v>3276.88</v>
      </c>
      <c r="AJ13" s="132">
        <v>3276</v>
      </c>
      <c r="AK13" s="177">
        <f t="shared" si="9"/>
        <v>-0.88000000000010914</v>
      </c>
      <c r="AL13" s="177">
        <v>111.25</v>
      </c>
      <c r="AM13" s="132">
        <v>3276.88</v>
      </c>
      <c r="AN13" s="171">
        <f t="shared" si="10"/>
        <v>3388.13</v>
      </c>
      <c r="AO13" s="132">
        <v>3276.88</v>
      </c>
      <c r="AP13" s="132">
        <f t="shared" si="11"/>
        <v>9829.76</v>
      </c>
      <c r="AQ13" s="133">
        <f t="shared" si="12"/>
        <v>26215.040000000005</v>
      </c>
      <c r="AR13" s="131">
        <f t="shared" si="13"/>
        <v>26067.83</v>
      </c>
      <c r="AS13" s="131">
        <f t="shared" si="14"/>
        <v>26215.040000000001</v>
      </c>
      <c r="AT13" s="127">
        <f t="shared" si="15"/>
        <v>38598.76</v>
      </c>
    </row>
    <row r="14" spans="1:46" x14ac:dyDescent="0.25">
      <c r="A14" s="134" t="s">
        <v>14</v>
      </c>
      <c r="B14" s="127">
        <v>2096.62</v>
      </c>
      <c r="C14" s="127">
        <v>2095</v>
      </c>
      <c r="D14" s="127">
        <v>2096.62</v>
      </c>
      <c r="E14" s="127">
        <v>2094</v>
      </c>
      <c r="F14" s="127">
        <v>2096.62</v>
      </c>
      <c r="G14" s="127">
        <v>2089</v>
      </c>
      <c r="H14" s="127">
        <f t="shared" si="1"/>
        <v>6289.86</v>
      </c>
      <c r="I14" s="128">
        <f t="shared" si="2"/>
        <v>-11.859999999999673</v>
      </c>
      <c r="J14" s="186" t="s">
        <v>15</v>
      </c>
      <c r="K14" s="186" t="s">
        <v>3</v>
      </c>
      <c r="L14" s="127">
        <f t="shared" si="0"/>
        <v>6278</v>
      </c>
      <c r="M14" s="130">
        <v>2096.62</v>
      </c>
      <c r="N14" s="131">
        <v>1998</v>
      </c>
      <c r="O14" s="132">
        <v>2184.59</v>
      </c>
      <c r="P14" s="133">
        <v>2148</v>
      </c>
      <c r="Q14" s="132">
        <v>2184.59</v>
      </c>
      <c r="R14" s="133">
        <v>2173</v>
      </c>
      <c r="S14" s="127">
        <f t="shared" si="3"/>
        <v>6465.8</v>
      </c>
      <c r="T14" s="127">
        <f t="shared" si="3"/>
        <v>6319</v>
      </c>
      <c r="U14" s="153">
        <f t="shared" si="4"/>
        <v>-146.80000000000018</v>
      </c>
      <c r="V14" s="132">
        <v>2184.59</v>
      </c>
      <c r="W14" s="132"/>
      <c r="X14" s="165">
        <f t="shared" si="5"/>
        <v>2184.59</v>
      </c>
      <c r="Y14" s="132">
        <v>2160</v>
      </c>
      <c r="Z14" s="165">
        <v>2184.59</v>
      </c>
      <c r="AA14" s="129">
        <v>2138</v>
      </c>
      <c r="AB14" s="165">
        <v>2184.59</v>
      </c>
      <c r="AC14" s="129">
        <v>1218</v>
      </c>
      <c r="AD14" s="132">
        <f t="shared" si="6"/>
        <v>6553.77</v>
      </c>
      <c r="AE14" s="132">
        <v>5516</v>
      </c>
      <c r="AF14" s="133">
        <f t="shared" si="7"/>
        <v>-1037.7700000000004</v>
      </c>
      <c r="AG14" s="132">
        <v>2184.59</v>
      </c>
      <c r="AH14" s="132"/>
      <c r="AI14" s="132">
        <f t="shared" si="8"/>
        <v>2184.59</v>
      </c>
      <c r="AJ14" s="132">
        <v>2150</v>
      </c>
      <c r="AK14" s="164">
        <f t="shared" si="9"/>
        <v>-34.590000000000146</v>
      </c>
      <c r="AL14" s="164">
        <v>74.17</v>
      </c>
      <c r="AM14" s="132">
        <v>2184.59</v>
      </c>
      <c r="AN14" s="171">
        <f t="shared" si="10"/>
        <v>2258.7600000000002</v>
      </c>
      <c r="AO14" s="132">
        <v>2184.59</v>
      </c>
      <c r="AP14" s="132">
        <f t="shared" si="11"/>
        <v>6519.18</v>
      </c>
      <c r="AQ14" s="133">
        <f t="shared" si="12"/>
        <v>17476.72</v>
      </c>
      <c r="AR14" s="131">
        <f t="shared" si="13"/>
        <v>16257.560000000001</v>
      </c>
      <c r="AS14" s="131">
        <f t="shared" si="14"/>
        <v>17476.72</v>
      </c>
      <c r="AT14" s="127">
        <f t="shared" si="15"/>
        <v>24632.18</v>
      </c>
    </row>
    <row r="15" spans="1:46" x14ac:dyDescent="0.25">
      <c r="A15" s="173" t="s">
        <v>16</v>
      </c>
      <c r="B15" s="127">
        <v>2620.77</v>
      </c>
      <c r="C15" s="127">
        <v>2609</v>
      </c>
      <c r="D15" s="127">
        <v>2620.77</v>
      </c>
      <c r="E15" s="127">
        <v>2618</v>
      </c>
      <c r="F15" s="127">
        <v>2620.77</v>
      </c>
      <c r="G15" s="127">
        <v>2611</v>
      </c>
      <c r="H15" s="127">
        <f t="shared" si="1"/>
        <v>7862.3099999999995</v>
      </c>
      <c r="I15" s="128">
        <f t="shared" si="2"/>
        <v>-24.309999999999491</v>
      </c>
      <c r="J15" s="184" t="s">
        <v>5</v>
      </c>
      <c r="K15" s="184" t="s">
        <v>7</v>
      </c>
      <c r="L15" s="127">
        <f t="shared" si="0"/>
        <v>7838</v>
      </c>
      <c r="M15" s="130">
        <v>2620.77</v>
      </c>
      <c r="N15" s="131">
        <v>2546</v>
      </c>
      <c r="O15" s="132">
        <v>2730.74</v>
      </c>
      <c r="P15" s="133">
        <v>2709</v>
      </c>
      <c r="Q15" s="132">
        <v>2730.74</v>
      </c>
      <c r="R15" s="133">
        <v>2617</v>
      </c>
      <c r="S15" s="127">
        <f t="shared" si="3"/>
        <v>8082.25</v>
      </c>
      <c r="T15" s="127">
        <f t="shared" si="3"/>
        <v>7872</v>
      </c>
      <c r="U15" s="153">
        <f t="shared" si="4"/>
        <v>-210.25</v>
      </c>
      <c r="V15" s="132">
        <v>2730.74</v>
      </c>
      <c r="W15" s="132"/>
      <c r="X15" s="165">
        <f t="shared" si="5"/>
        <v>2730.74</v>
      </c>
      <c r="Y15" s="132">
        <v>2711</v>
      </c>
      <c r="Z15" s="165">
        <v>2730.74</v>
      </c>
      <c r="AA15" s="129">
        <v>2720</v>
      </c>
      <c r="AB15" s="165">
        <v>2730.74</v>
      </c>
      <c r="AC15" s="129">
        <v>2726</v>
      </c>
      <c r="AD15" s="132">
        <f t="shared" si="6"/>
        <v>8192.2199999999993</v>
      </c>
      <c r="AE15" s="132">
        <v>8157</v>
      </c>
      <c r="AF15" s="133">
        <f t="shared" si="7"/>
        <v>-35.219999999999345</v>
      </c>
      <c r="AG15" s="132">
        <v>2730.74</v>
      </c>
      <c r="AH15" s="132">
        <v>525.26</v>
      </c>
      <c r="AI15" s="132">
        <f t="shared" si="8"/>
        <v>3256</v>
      </c>
      <c r="AJ15" s="132">
        <v>3249</v>
      </c>
      <c r="AK15" s="177">
        <f t="shared" si="9"/>
        <v>-7</v>
      </c>
      <c r="AL15" s="177">
        <v>92.72</v>
      </c>
      <c r="AM15" s="132">
        <v>2730.74</v>
      </c>
      <c r="AN15" s="171">
        <f t="shared" si="10"/>
        <v>2823.4599999999996</v>
      </c>
      <c r="AO15" s="132">
        <v>2730.74</v>
      </c>
      <c r="AP15" s="132">
        <f t="shared" si="11"/>
        <v>8710.48</v>
      </c>
      <c r="AQ15" s="133">
        <f t="shared" si="12"/>
        <v>21845.919999999998</v>
      </c>
      <c r="AR15" s="131">
        <f t="shared" si="13"/>
        <v>22118.71</v>
      </c>
      <c r="AS15" s="131">
        <f t="shared" si="14"/>
        <v>21845.919999999998</v>
      </c>
      <c r="AT15" s="127">
        <f t="shared" si="15"/>
        <v>32577.48</v>
      </c>
    </row>
    <row r="16" spans="1:46" ht="77.25" x14ac:dyDescent="0.25">
      <c r="A16" s="135" t="s">
        <v>17</v>
      </c>
      <c r="B16" s="127">
        <v>2096.62</v>
      </c>
      <c r="C16" s="127">
        <v>2093</v>
      </c>
      <c r="D16" s="127">
        <v>2096.62</v>
      </c>
      <c r="E16" s="127">
        <v>2097</v>
      </c>
      <c r="F16" s="127">
        <v>2096.62</v>
      </c>
      <c r="G16" s="127">
        <v>2022</v>
      </c>
      <c r="H16" s="127">
        <f t="shared" si="1"/>
        <v>6289.86</v>
      </c>
      <c r="I16" s="128">
        <f t="shared" si="2"/>
        <v>-77.859999999999673</v>
      </c>
      <c r="J16" s="129" t="s">
        <v>2</v>
      </c>
      <c r="K16" s="129" t="s">
        <v>7</v>
      </c>
      <c r="L16" s="127">
        <f t="shared" si="0"/>
        <v>6212</v>
      </c>
      <c r="M16" s="130">
        <v>2096.62</v>
      </c>
      <c r="N16" s="131">
        <v>2096</v>
      </c>
      <c r="O16" s="132">
        <v>2184.59</v>
      </c>
      <c r="P16" s="133">
        <v>2120</v>
      </c>
      <c r="Q16" s="132">
        <v>2184.59</v>
      </c>
      <c r="R16" s="133">
        <v>2124</v>
      </c>
      <c r="S16" s="127">
        <f t="shared" si="3"/>
        <v>6465.8</v>
      </c>
      <c r="T16" s="127">
        <f t="shared" si="3"/>
        <v>6340</v>
      </c>
      <c r="U16" s="153">
        <f t="shared" si="4"/>
        <v>-125.80000000000018</v>
      </c>
      <c r="V16" s="132">
        <v>2184.59</v>
      </c>
      <c r="W16" s="132"/>
      <c r="X16" s="165">
        <f t="shared" si="5"/>
        <v>2184.59</v>
      </c>
      <c r="Y16" s="132">
        <v>2166</v>
      </c>
      <c r="Z16" s="165">
        <v>2184.59</v>
      </c>
      <c r="AA16" s="129">
        <v>2148</v>
      </c>
      <c r="AB16" s="165">
        <v>2184.59</v>
      </c>
      <c r="AC16" s="129">
        <v>2162</v>
      </c>
      <c r="AD16" s="132">
        <f t="shared" si="6"/>
        <v>6553.77</v>
      </c>
      <c r="AE16" s="132">
        <v>6476</v>
      </c>
      <c r="AF16" s="133">
        <f t="shared" si="7"/>
        <v>-77.770000000000437</v>
      </c>
      <c r="AG16" s="132">
        <v>2184.59</v>
      </c>
      <c r="AH16" s="132"/>
      <c r="AI16" s="132">
        <f t="shared" si="8"/>
        <v>2184.59</v>
      </c>
      <c r="AJ16" s="132">
        <v>2138</v>
      </c>
      <c r="AK16" s="181">
        <f t="shared" si="9"/>
        <v>-46.590000000000146</v>
      </c>
      <c r="AL16" s="181"/>
      <c r="AM16" s="132">
        <v>2184.59</v>
      </c>
      <c r="AN16" s="171">
        <f t="shared" si="10"/>
        <v>2184.59</v>
      </c>
      <c r="AO16" s="132">
        <v>2184.59</v>
      </c>
      <c r="AP16" s="132">
        <f t="shared" si="11"/>
        <v>6507.18</v>
      </c>
      <c r="AQ16" s="133">
        <f t="shared" si="12"/>
        <v>17476.72</v>
      </c>
      <c r="AR16" s="131">
        <f t="shared" si="13"/>
        <v>17226.560000000001</v>
      </c>
      <c r="AS16" s="131">
        <f t="shared" si="14"/>
        <v>17476.72</v>
      </c>
      <c r="AT16" s="127">
        <f t="shared" si="15"/>
        <v>25535.18</v>
      </c>
    </row>
    <row r="17" spans="1:46" x14ac:dyDescent="0.25">
      <c r="A17" s="134" t="s">
        <v>18</v>
      </c>
      <c r="B17" s="127">
        <v>2096.62</v>
      </c>
      <c r="C17" s="127">
        <v>2063.8000000000002</v>
      </c>
      <c r="D17" s="127">
        <v>2096.62</v>
      </c>
      <c r="E17" s="127">
        <v>2091.8000000000002</v>
      </c>
      <c r="F17" s="127">
        <v>2096.62</v>
      </c>
      <c r="G17" s="127">
        <v>1884.2</v>
      </c>
      <c r="H17" s="127">
        <f t="shared" si="1"/>
        <v>6289.86</v>
      </c>
      <c r="I17" s="128">
        <f t="shared" si="2"/>
        <v>-250.05999999999949</v>
      </c>
      <c r="J17" s="153" t="s">
        <v>2</v>
      </c>
      <c r="K17" s="153" t="s">
        <v>7</v>
      </c>
      <c r="L17" s="127">
        <f t="shared" si="0"/>
        <v>6039.8</v>
      </c>
      <c r="M17" s="130">
        <v>2096.62</v>
      </c>
      <c r="N17" s="131">
        <v>2079</v>
      </c>
      <c r="O17" s="132">
        <v>2184.59</v>
      </c>
      <c r="P17" s="133">
        <v>2154.8000000000002</v>
      </c>
      <c r="Q17" s="132">
        <v>2184.59</v>
      </c>
      <c r="R17" s="133">
        <v>2165.1999999999998</v>
      </c>
      <c r="S17" s="127">
        <f t="shared" si="3"/>
        <v>6465.8</v>
      </c>
      <c r="T17" s="127">
        <f t="shared" si="3"/>
        <v>6399</v>
      </c>
      <c r="U17" s="153">
        <f t="shared" si="4"/>
        <v>-66.800000000000182</v>
      </c>
      <c r="V17" s="132">
        <v>2184.59</v>
      </c>
      <c r="W17" s="132"/>
      <c r="X17" s="165">
        <f t="shared" si="5"/>
        <v>2184.59</v>
      </c>
      <c r="Y17" s="132">
        <v>2168.8000000000002</v>
      </c>
      <c r="Z17" s="165">
        <v>2184.59</v>
      </c>
      <c r="AA17" s="129">
        <v>2178.4</v>
      </c>
      <c r="AB17" s="165">
        <v>2184.59</v>
      </c>
      <c r="AC17" s="129">
        <v>2121</v>
      </c>
      <c r="AD17" s="132">
        <f t="shared" si="6"/>
        <v>6553.77</v>
      </c>
      <c r="AE17" s="132">
        <v>6468.2000000000007</v>
      </c>
      <c r="AF17" s="133">
        <f t="shared" si="7"/>
        <v>-85.569999999999709</v>
      </c>
      <c r="AG17" s="132">
        <v>2184.59</v>
      </c>
      <c r="AH17" s="132"/>
      <c r="AI17" s="132">
        <f t="shared" si="8"/>
        <v>2184.59</v>
      </c>
      <c r="AJ17" s="132">
        <v>2156.8000000000002</v>
      </c>
      <c r="AK17" s="177">
        <f t="shared" si="9"/>
        <v>-27.789999999999964</v>
      </c>
      <c r="AL17" s="177">
        <v>74.16</v>
      </c>
      <c r="AM17" s="132">
        <v>2184.59</v>
      </c>
      <c r="AN17" s="171">
        <f t="shared" si="10"/>
        <v>2258.75</v>
      </c>
      <c r="AO17" s="132">
        <v>2184.59</v>
      </c>
      <c r="AP17" s="132">
        <f t="shared" si="11"/>
        <v>6525.9800000000005</v>
      </c>
      <c r="AQ17" s="133">
        <f t="shared" si="12"/>
        <v>17476.72</v>
      </c>
      <c r="AR17" s="131">
        <f t="shared" si="13"/>
        <v>17296.560000000001</v>
      </c>
      <c r="AS17" s="131">
        <f t="shared" si="14"/>
        <v>17476.72</v>
      </c>
      <c r="AT17" s="127">
        <f t="shared" si="15"/>
        <v>25432.98</v>
      </c>
    </row>
    <row r="18" spans="1:46" x14ac:dyDescent="0.25">
      <c r="A18" s="173" t="s">
        <v>19</v>
      </c>
      <c r="B18" s="127">
        <v>1747.17</v>
      </c>
      <c r="C18" s="127">
        <v>1739</v>
      </c>
      <c r="D18" s="127">
        <v>1747.17</v>
      </c>
      <c r="E18" s="127">
        <v>1739</v>
      </c>
      <c r="F18" s="127">
        <v>1747.17</v>
      </c>
      <c r="G18" s="127">
        <v>1742</v>
      </c>
      <c r="H18" s="127">
        <f t="shared" si="1"/>
        <v>5241.51</v>
      </c>
      <c r="I18" s="128">
        <f t="shared" si="2"/>
        <v>-21.510000000000218</v>
      </c>
      <c r="J18" s="129" t="s">
        <v>5</v>
      </c>
      <c r="K18" s="129" t="s">
        <v>3</v>
      </c>
      <c r="L18" s="127">
        <f t="shared" si="0"/>
        <v>5220</v>
      </c>
      <c r="M18" s="130">
        <v>1747.17</v>
      </c>
      <c r="N18" s="131">
        <v>1747</v>
      </c>
      <c r="O18" s="132">
        <v>1820.49</v>
      </c>
      <c r="P18" s="133">
        <v>1814</v>
      </c>
      <c r="Q18" s="132">
        <v>1820.49</v>
      </c>
      <c r="R18" s="133">
        <v>1816</v>
      </c>
      <c r="S18" s="127">
        <f t="shared" si="3"/>
        <v>5388.15</v>
      </c>
      <c r="T18" s="127">
        <f t="shared" si="3"/>
        <v>5377</v>
      </c>
      <c r="U18" s="153">
        <f t="shared" si="4"/>
        <v>-11.149999999999636</v>
      </c>
      <c r="V18" s="132">
        <v>1820.49</v>
      </c>
      <c r="W18" s="132">
        <v>277.62</v>
      </c>
      <c r="X18" s="165">
        <f t="shared" si="5"/>
        <v>2098.11</v>
      </c>
      <c r="Y18" s="132">
        <v>2098</v>
      </c>
      <c r="Z18" s="165">
        <v>1820.49</v>
      </c>
      <c r="AA18" s="129">
        <v>1819</v>
      </c>
      <c r="AB18" s="165">
        <v>1820.49</v>
      </c>
      <c r="AC18" s="129">
        <v>1820</v>
      </c>
      <c r="AD18" s="132">
        <f t="shared" si="6"/>
        <v>5739.09</v>
      </c>
      <c r="AE18" s="132">
        <v>5737</v>
      </c>
      <c r="AF18" s="133">
        <f t="shared" si="7"/>
        <v>-2.0900000000001455</v>
      </c>
      <c r="AG18" s="132">
        <v>1820.49</v>
      </c>
      <c r="AH18" s="132">
        <v>350.18</v>
      </c>
      <c r="AI18" s="132">
        <f t="shared" si="8"/>
        <v>2170.67</v>
      </c>
      <c r="AJ18" s="132">
        <v>2061</v>
      </c>
      <c r="AK18" s="132">
        <f t="shared" si="9"/>
        <v>-109.67000000000007</v>
      </c>
      <c r="AL18" s="132"/>
      <c r="AM18" s="132">
        <v>1820.49</v>
      </c>
      <c r="AN18" s="171">
        <f t="shared" si="10"/>
        <v>1820.49</v>
      </c>
      <c r="AO18" s="132">
        <v>1820.49</v>
      </c>
      <c r="AP18" s="132">
        <f t="shared" si="11"/>
        <v>5701.98</v>
      </c>
      <c r="AQ18" s="133">
        <f t="shared" si="12"/>
        <v>14563.92</v>
      </c>
      <c r="AR18" s="131">
        <f t="shared" si="13"/>
        <v>15068.81</v>
      </c>
      <c r="AS18" s="131">
        <f t="shared" si="14"/>
        <v>14563.92</v>
      </c>
      <c r="AT18" s="127">
        <f t="shared" si="15"/>
        <v>22035.98</v>
      </c>
    </row>
    <row r="19" spans="1:46" x14ac:dyDescent="0.25">
      <c r="A19" s="134" t="s">
        <v>20</v>
      </c>
      <c r="B19" s="127">
        <v>2620.77</v>
      </c>
      <c r="C19" s="127">
        <v>2617.6</v>
      </c>
      <c r="D19" s="127">
        <v>2620.77</v>
      </c>
      <c r="E19" s="127">
        <v>2619.6</v>
      </c>
      <c r="F19" s="127">
        <v>2620.77</v>
      </c>
      <c r="G19" s="127">
        <v>2341.4</v>
      </c>
      <c r="H19" s="127">
        <f t="shared" si="1"/>
        <v>7862.3099999999995</v>
      </c>
      <c r="I19" s="128">
        <f t="shared" si="2"/>
        <v>-283.70999999999913</v>
      </c>
      <c r="J19" s="184" t="s">
        <v>5</v>
      </c>
      <c r="K19" s="184" t="s">
        <v>7</v>
      </c>
      <c r="L19" s="127">
        <f t="shared" si="0"/>
        <v>7578.6</v>
      </c>
      <c r="M19" s="130">
        <v>2620.77</v>
      </c>
      <c r="N19" s="131">
        <v>2605.1999999999998</v>
      </c>
      <c r="O19" s="132">
        <v>2730.74</v>
      </c>
      <c r="P19" s="133">
        <v>2632</v>
      </c>
      <c r="Q19" s="132">
        <v>2730.74</v>
      </c>
      <c r="R19" s="133">
        <v>2696.4</v>
      </c>
      <c r="S19" s="127">
        <f t="shared" si="3"/>
        <v>8082.25</v>
      </c>
      <c r="T19" s="127">
        <f t="shared" si="3"/>
        <v>7933.6</v>
      </c>
      <c r="U19" s="153">
        <f t="shared" si="4"/>
        <v>-148.64999999999964</v>
      </c>
      <c r="V19" s="132">
        <v>2730.74</v>
      </c>
      <c r="W19" s="132"/>
      <c r="X19" s="165">
        <f t="shared" si="5"/>
        <v>2730.74</v>
      </c>
      <c r="Y19" s="132">
        <v>2669.4</v>
      </c>
      <c r="Z19" s="165">
        <v>2730.74</v>
      </c>
      <c r="AA19" s="129">
        <v>2730.6</v>
      </c>
      <c r="AB19" s="165">
        <v>2730.74</v>
      </c>
      <c r="AC19" s="129">
        <v>2596.6</v>
      </c>
      <c r="AD19" s="132">
        <f t="shared" si="6"/>
        <v>8192.2199999999993</v>
      </c>
      <c r="AE19" s="132">
        <v>7996.6</v>
      </c>
      <c r="AF19" s="133">
        <f t="shared" si="7"/>
        <v>-195.61999999999898</v>
      </c>
      <c r="AG19" s="132">
        <v>2730.74</v>
      </c>
      <c r="AH19" s="132"/>
      <c r="AI19" s="132">
        <f t="shared" si="8"/>
        <v>2730.74</v>
      </c>
      <c r="AJ19" s="132">
        <v>2724</v>
      </c>
      <c r="AK19" s="177">
        <f t="shared" si="9"/>
        <v>-6.7399999999997817</v>
      </c>
      <c r="AL19" s="177">
        <v>92.72</v>
      </c>
      <c r="AM19" s="132">
        <v>2730.74</v>
      </c>
      <c r="AN19" s="171">
        <f t="shared" si="10"/>
        <v>2823.4599999999996</v>
      </c>
      <c r="AO19" s="132">
        <v>2730.74</v>
      </c>
      <c r="AP19" s="132">
        <f t="shared" si="11"/>
        <v>8185.48</v>
      </c>
      <c r="AQ19" s="133">
        <f t="shared" si="12"/>
        <v>21845.919999999998</v>
      </c>
      <c r="AR19" s="131">
        <f t="shared" si="13"/>
        <v>21494.91</v>
      </c>
      <c r="AS19" s="131">
        <f t="shared" si="14"/>
        <v>21845.919999999998</v>
      </c>
      <c r="AT19" s="127">
        <f t="shared" si="15"/>
        <v>31694.280000000002</v>
      </c>
    </row>
    <row r="20" spans="1:46" x14ac:dyDescent="0.25">
      <c r="A20" s="136" t="s">
        <v>21</v>
      </c>
      <c r="B20" s="127">
        <v>2620.77</v>
      </c>
      <c r="C20" s="127">
        <v>2566.4</v>
      </c>
      <c r="D20" s="127">
        <v>2620.77</v>
      </c>
      <c r="E20" s="127">
        <v>2605.6</v>
      </c>
      <c r="F20" s="127">
        <v>2620.77</v>
      </c>
      <c r="G20" s="127">
        <v>2606.4</v>
      </c>
      <c r="H20" s="127">
        <f t="shared" si="1"/>
        <v>7862.3099999999995</v>
      </c>
      <c r="I20" s="128">
        <f t="shared" si="2"/>
        <v>-83.909999999999854</v>
      </c>
      <c r="J20" s="129" t="s">
        <v>5</v>
      </c>
      <c r="K20" s="129" t="s">
        <v>7</v>
      </c>
      <c r="L20" s="127">
        <f t="shared" si="0"/>
        <v>7778.4</v>
      </c>
      <c r="M20" s="130">
        <v>2620.77</v>
      </c>
      <c r="N20" s="131">
        <v>2607.4</v>
      </c>
      <c r="O20" s="132">
        <v>2730.74</v>
      </c>
      <c r="P20" s="133">
        <v>2716.6</v>
      </c>
      <c r="Q20" s="132">
        <v>2730.74</v>
      </c>
      <c r="R20" s="133">
        <v>2721</v>
      </c>
      <c r="S20" s="127">
        <f t="shared" si="3"/>
        <v>8082.25</v>
      </c>
      <c r="T20" s="127">
        <f t="shared" si="3"/>
        <v>8045</v>
      </c>
      <c r="U20" s="153">
        <f t="shared" si="4"/>
        <v>-37.25</v>
      </c>
      <c r="V20" s="132">
        <v>2730.74</v>
      </c>
      <c r="W20" s="132">
        <v>416.42</v>
      </c>
      <c r="X20" s="165">
        <f t="shared" si="5"/>
        <v>3147.16</v>
      </c>
      <c r="Y20" s="132">
        <v>3140</v>
      </c>
      <c r="Z20" s="165">
        <v>2730.74</v>
      </c>
      <c r="AA20" s="129">
        <v>2707.4</v>
      </c>
      <c r="AB20" s="165">
        <v>2730.74</v>
      </c>
      <c r="AC20" s="129">
        <v>2125</v>
      </c>
      <c r="AD20" s="132">
        <f t="shared" si="6"/>
        <v>8608.64</v>
      </c>
      <c r="AE20" s="132">
        <v>7972.4</v>
      </c>
      <c r="AF20" s="133">
        <f t="shared" si="7"/>
        <v>-636.23999999999978</v>
      </c>
      <c r="AG20" s="132">
        <v>2730.74</v>
      </c>
      <c r="AH20" s="132"/>
      <c r="AI20" s="132">
        <f t="shared" si="8"/>
        <v>2730.74</v>
      </c>
      <c r="AJ20" s="132">
        <v>2268.1999999999998</v>
      </c>
      <c r="AK20" s="132">
        <f t="shared" si="9"/>
        <v>-462.53999999999996</v>
      </c>
      <c r="AL20" s="132"/>
      <c r="AM20" s="132">
        <v>2730.74</v>
      </c>
      <c r="AN20" s="171">
        <f t="shared" si="10"/>
        <v>2730.74</v>
      </c>
      <c r="AO20" s="132">
        <v>2730.74</v>
      </c>
      <c r="AP20" s="132">
        <f t="shared" si="11"/>
        <v>7729.6799999999994</v>
      </c>
      <c r="AQ20" s="133">
        <f t="shared" si="12"/>
        <v>21845.919999999998</v>
      </c>
      <c r="AR20" s="131">
        <f t="shared" si="13"/>
        <v>21126.31</v>
      </c>
      <c r="AS20" s="131">
        <f t="shared" si="14"/>
        <v>21845.919999999998</v>
      </c>
      <c r="AT20" s="127">
        <f t="shared" si="15"/>
        <v>31525.48</v>
      </c>
    </row>
    <row r="21" spans="1:46" x14ac:dyDescent="0.25">
      <c r="A21" s="136" t="s">
        <v>22</v>
      </c>
      <c r="B21" s="127">
        <v>2096.62</v>
      </c>
      <c r="C21" s="127">
        <v>2042</v>
      </c>
      <c r="D21" s="127">
        <v>2096.62</v>
      </c>
      <c r="E21" s="127">
        <v>2082</v>
      </c>
      <c r="F21" s="127">
        <v>2096.62</v>
      </c>
      <c r="G21" s="127">
        <v>2082</v>
      </c>
      <c r="H21" s="127">
        <f t="shared" si="1"/>
        <v>6289.86</v>
      </c>
      <c r="I21" s="128">
        <f t="shared" si="2"/>
        <v>-83.859999999999673</v>
      </c>
      <c r="J21" s="129"/>
      <c r="K21" s="129"/>
      <c r="L21" s="127">
        <f t="shared" si="0"/>
        <v>6206</v>
      </c>
      <c r="M21" s="130">
        <v>2096.62</v>
      </c>
      <c r="N21" s="131">
        <v>2096</v>
      </c>
      <c r="O21" s="113">
        <v>0</v>
      </c>
      <c r="P21" s="137">
        <v>0</v>
      </c>
      <c r="Q21" s="113">
        <v>0</v>
      </c>
      <c r="R21" s="137">
        <v>0</v>
      </c>
      <c r="S21" s="127">
        <f t="shared" si="3"/>
        <v>2096.62</v>
      </c>
      <c r="T21" s="127">
        <f t="shared" si="3"/>
        <v>2096</v>
      </c>
      <c r="U21" s="153">
        <f t="shared" si="4"/>
        <v>-0.61999999999989086</v>
      </c>
      <c r="V21" s="113">
        <v>0</v>
      </c>
      <c r="W21" s="113"/>
      <c r="X21" s="165">
        <f t="shared" si="5"/>
        <v>0</v>
      </c>
      <c r="Y21" s="132">
        <v>0</v>
      </c>
      <c r="Z21" s="170">
        <v>0</v>
      </c>
      <c r="AA21" s="163">
        <v>0</v>
      </c>
      <c r="AB21" s="170">
        <v>0</v>
      </c>
      <c r="AC21" s="163">
        <v>0</v>
      </c>
      <c r="AD21" s="132">
        <f t="shared" si="6"/>
        <v>0</v>
      </c>
      <c r="AE21" s="132">
        <v>0</v>
      </c>
      <c r="AF21" s="133">
        <f t="shared" si="7"/>
        <v>0</v>
      </c>
      <c r="AG21" s="113">
        <v>0</v>
      </c>
      <c r="AH21" s="113"/>
      <c r="AI21" s="132">
        <f t="shared" si="8"/>
        <v>0</v>
      </c>
      <c r="AJ21" s="113">
        <v>0</v>
      </c>
      <c r="AK21" s="132">
        <f t="shared" si="9"/>
        <v>0</v>
      </c>
      <c r="AL21" s="132"/>
      <c r="AM21" s="113">
        <v>0</v>
      </c>
      <c r="AN21" s="171">
        <f t="shared" si="10"/>
        <v>0</v>
      </c>
      <c r="AO21" s="113">
        <v>0</v>
      </c>
      <c r="AP21" s="132">
        <f t="shared" si="11"/>
        <v>0</v>
      </c>
      <c r="AQ21" s="133">
        <f t="shared" si="12"/>
        <v>0</v>
      </c>
      <c r="AR21" s="131">
        <f t="shared" si="13"/>
        <v>-0.61999999999989086</v>
      </c>
      <c r="AS21" s="131">
        <f t="shared" si="14"/>
        <v>0</v>
      </c>
      <c r="AT21" s="127">
        <f t="shared" si="15"/>
        <v>8302</v>
      </c>
    </row>
    <row r="22" spans="1:46" x14ac:dyDescent="0.25">
      <c r="A22" s="136" t="s">
        <v>23</v>
      </c>
      <c r="B22" s="127">
        <v>2096.62</v>
      </c>
      <c r="C22" s="127">
        <v>2010</v>
      </c>
      <c r="D22" s="127">
        <v>2096.62</v>
      </c>
      <c r="E22" s="127">
        <v>2086</v>
      </c>
      <c r="F22" s="127">
        <v>2096.62</v>
      </c>
      <c r="G22" s="127">
        <v>2097</v>
      </c>
      <c r="H22" s="127">
        <f t="shared" si="1"/>
        <v>6289.86</v>
      </c>
      <c r="I22" s="128">
        <f t="shared" si="2"/>
        <v>-96.859999999999673</v>
      </c>
      <c r="J22" s="129"/>
      <c r="K22" s="129"/>
      <c r="L22" s="127">
        <f t="shared" si="0"/>
        <v>6193</v>
      </c>
      <c r="M22" s="130">
        <v>2096.62</v>
      </c>
      <c r="N22" s="131">
        <v>2090</v>
      </c>
      <c r="O22" s="113">
        <v>0</v>
      </c>
      <c r="P22" s="137">
        <v>0</v>
      </c>
      <c r="Q22" s="113">
        <v>0</v>
      </c>
      <c r="R22" s="137">
        <v>0</v>
      </c>
      <c r="S22" s="127">
        <f t="shared" si="3"/>
        <v>2096.62</v>
      </c>
      <c r="T22" s="127">
        <f t="shared" si="3"/>
        <v>2090</v>
      </c>
      <c r="U22" s="153">
        <f t="shared" si="4"/>
        <v>-6.6199999999998909</v>
      </c>
      <c r="V22" s="113">
        <v>0</v>
      </c>
      <c r="W22" s="113"/>
      <c r="X22" s="165">
        <f t="shared" si="5"/>
        <v>0</v>
      </c>
      <c r="Y22" s="132">
        <v>0</v>
      </c>
      <c r="Z22" s="170">
        <v>0</v>
      </c>
      <c r="AA22" s="163">
        <v>0</v>
      </c>
      <c r="AB22" s="170">
        <v>0</v>
      </c>
      <c r="AC22" s="163">
        <v>0</v>
      </c>
      <c r="AD22" s="132">
        <f t="shared" si="6"/>
        <v>0</v>
      </c>
      <c r="AE22" s="132">
        <v>0</v>
      </c>
      <c r="AF22" s="133">
        <f t="shared" si="7"/>
        <v>0</v>
      </c>
      <c r="AG22" s="113">
        <v>0</v>
      </c>
      <c r="AH22" s="113"/>
      <c r="AI22" s="132">
        <f t="shared" si="8"/>
        <v>0</v>
      </c>
      <c r="AJ22" s="113">
        <v>0</v>
      </c>
      <c r="AK22" s="132">
        <f t="shared" si="9"/>
        <v>0</v>
      </c>
      <c r="AL22" s="132"/>
      <c r="AM22" s="113">
        <v>0</v>
      </c>
      <c r="AN22" s="171">
        <f t="shared" si="10"/>
        <v>0</v>
      </c>
      <c r="AO22" s="113">
        <v>0</v>
      </c>
      <c r="AP22" s="132">
        <f t="shared" si="11"/>
        <v>0</v>
      </c>
      <c r="AQ22" s="133">
        <f t="shared" si="12"/>
        <v>0</v>
      </c>
      <c r="AR22" s="131">
        <f t="shared" si="13"/>
        <v>-6.6199999999998909</v>
      </c>
      <c r="AS22" s="131">
        <f t="shared" si="14"/>
        <v>0</v>
      </c>
      <c r="AT22" s="127">
        <f t="shared" si="15"/>
        <v>8283</v>
      </c>
    </row>
    <row r="23" spans="1:46" ht="90" x14ac:dyDescent="0.25">
      <c r="A23" s="138" t="s">
        <v>24</v>
      </c>
      <c r="B23" s="127">
        <v>2096.62</v>
      </c>
      <c r="C23" s="127">
        <v>2061</v>
      </c>
      <c r="D23" s="127">
        <v>2096.62</v>
      </c>
      <c r="E23" s="127">
        <v>2080</v>
      </c>
      <c r="F23" s="127">
        <v>2096.62</v>
      </c>
      <c r="G23" s="127">
        <v>2078</v>
      </c>
      <c r="H23" s="127">
        <f t="shared" si="1"/>
        <v>6289.86</v>
      </c>
      <c r="I23" s="128">
        <f t="shared" si="2"/>
        <v>-70.859999999999673</v>
      </c>
      <c r="J23" s="129" t="s">
        <v>2</v>
      </c>
      <c r="K23" s="129" t="s">
        <v>7</v>
      </c>
      <c r="L23" s="127">
        <f t="shared" si="0"/>
        <v>6219</v>
      </c>
      <c r="M23" s="130">
        <v>2096.62</v>
      </c>
      <c r="N23" s="131">
        <v>2086</v>
      </c>
      <c r="O23" s="132">
        <v>2184.59</v>
      </c>
      <c r="P23" s="133">
        <v>2165</v>
      </c>
      <c r="Q23" s="132">
        <v>2184.59</v>
      </c>
      <c r="R23" s="133">
        <v>2179</v>
      </c>
      <c r="S23" s="127">
        <f t="shared" si="3"/>
        <v>6465.8</v>
      </c>
      <c r="T23" s="127">
        <f t="shared" si="3"/>
        <v>6430</v>
      </c>
      <c r="U23" s="153">
        <f t="shared" si="4"/>
        <v>-35.800000000000182</v>
      </c>
      <c r="V23" s="132">
        <v>2184.59</v>
      </c>
      <c r="W23" s="132">
        <v>333.14</v>
      </c>
      <c r="X23" s="165">
        <f t="shared" si="5"/>
        <v>2517.73</v>
      </c>
      <c r="Y23" s="132">
        <v>2501</v>
      </c>
      <c r="Z23" s="165">
        <v>2184.59</v>
      </c>
      <c r="AA23" s="129">
        <v>2168</v>
      </c>
      <c r="AB23" s="165">
        <v>2184.59</v>
      </c>
      <c r="AC23" s="129">
        <v>2184</v>
      </c>
      <c r="AD23" s="132">
        <f t="shared" si="6"/>
        <v>6886.91</v>
      </c>
      <c r="AE23" s="132">
        <v>6853</v>
      </c>
      <c r="AF23" s="133">
        <f t="shared" si="7"/>
        <v>-33.909999999999854</v>
      </c>
      <c r="AG23" s="132">
        <v>2184.59</v>
      </c>
      <c r="AH23" s="132">
        <v>420.21</v>
      </c>
      <c r="AI23" s="132">
        <f t="shared" si="8"/>
        <v>2604.8000000000002</v>
      </c>
      <c r="AJ23" s="132">
        <v>2149</v>
      </c>
      <c r="AK23" s="132">
        <f t="shared" si="9"/>
        <v>-455.80000000000018</v>
      </c>
      <c r="AL23" s="132"/>
      <c r="AM23" s="132">
        <v>2184.59</v>
      </c>
      <c r="AN23" s="171">
        <f t="shared" si="10"/>
        <v>2184.59</v>
      </c>
      <c r="AO23" s="132">
        <v>2184.59</v>
      </c>
      <c r="AP23" s="132">
        <f t="shared" si="11"/>
        <v>6518.18</v>
      </c>
      <c r="AQ23" s="133">
        <f t="shared" si="12"/>
        <v>17476.72</v>
      </c>
      <c r="AR23" s="131">
        <f t="shared" si="13"/>
        <v>17704.560000000001</v>
      </c>
      <c r="AS23" s="131">
        <f t="shared" si="14"/>
        <v>17476.72</v>
      </c>
      <c r="AT23" s="127">
        <f t="shared" si="15"/>
        <v>26020.18</v>
      </c>
    </row>
    <row r="24" spans="1:46" ht="51.75" x14ac:dyDescent="0.25">
      <c r="A24" s="135" t="s">
        <v>25</v>
      </c>
      <c r="B24" s="127">
        <v>2096.62</v>
      </c>
      <c r="C24" s="127">
        <v>2090</v>
      </c>
      <c r="D24" s="127">
        <v>2096.62</v>
      </c>
      <c r="E24" s="127">
        <v>2050</v>
      </c>
      <c r="F24" s="127">
        <v>2096.62</v>
      </c>
      <c r="G24" s="127">
        <v>1962</v>
      </c>
      <c r="H24" s="127">
        <f t="shared" si="1"/>
        <v>6289.86</v>
      </c>
      <c r="I24" s="128">
        <f t="shared" si="2"/>
        <v>-187.85999999999967</v>
      </c>
      <c r="J24" s="153" t="s">
        <v>2</v>
      </c>
      <c r="K24" s="153" t="s">
        <v>7</v>
      </c>
      <c r="L24" s="127">
        <f t="shared" si="0"/>
        <v>6102</v>
      </c>
      <c r="M24" s="130">
        <v>2096.62</v>
      </c>
      <c r="N24" s="131">
        <v>2082</v>
      </c>
      <c r="O24" s="132">
        <v>2184.59</v>
      </c>
      <c r="P24" s="133">
        <v>2182</v>
      </c>
      <c r="Q24" s="132">
        <v>2184.59</v>
      </c>
      <c r="R24" s="133">
        <v>2179</v>
      </c>
      <c r="S24" s="127">
        <f t="shared" si="3"/>
        <v>6465.8</v>
      </c>
      <c r="T24" s="127">
        <f t="shared" si="3"/>
        <v>6443</v>
      </c>
      <c r="U24" s="153">
        <f t="shared" si="4"/>
        <v>-22.800000000000182</v>
      </c>
      <c r="V24" s="132">
        <v>2184.59</v>
      </c>
      <c r="W24" s="132">
        <v>333.14</v>
      </c>
      <c r="X24" s="165">
        <f t="shared" si="5"/>
        <v>2517.73</v>
      </c>
      <c r="Y24" s="132">
        <v>2490</v>
      </c>
      <c r="Z24" s="165">
        <v>2184.59</v>
      </c>
      <c r="AA24" s="129">
        <v>2177</v>
      </c>
      <c r="AB24" s="165">
        <v>2184.59</v>
      </c>
      <c r="AC24" s="129">
        <v>2174</v>
      </c>
      <c r="AD24" s="132">
        <f t="shared" si="6"/>
        <v>6886.91</v>
      </c>
      <c r="AE24" s="132">
        <v>6841</v>
      </c>
      <c r="AF24" s="133">
        <f t="shared" si="7"/>
        <v>-45.909999999999854</v>
      </c>
      <c r="AG24" s="132">
        <v>2184.59</v>
      </c>
      <c r="AH24" s="132"/>
      <c r="AI24" s="132">
        <f t="shared" si="8"/>
        <v>2184.59</v>
      </c>
      <c r="AJ24" s="132">
        <v>2175</v>
      </c>
      <c r="AK24" s="177">
        <f t="shared" si="9"/>
        <v>-9.5900000000001455</v>
      </c>
      <c r="AL24" s="177">
        <v>74.16</v>
      </c>
      <c r="AM24" s="132">
        <v>2184.59</v>
      </c>
      <c r="AN24" s="171">
        <f t="shared" si="10"/>
        <v>2258.75</v>
      </c>
      <c r="AO24" s="132">
        <v>2184.59</v>
      </c>
      <c r="AP24" s="132">
        <f t="shared" si="11"/>
        <v>6544.18</v>
      </c>
      <c r="AQ24" s="133">
        <f t="shared" si="12"/>
        <v>17476.72</v>
      </c>
      <c r="AR24" s="131">
        <f t="shared" si="13"/>
        <v>17731.560000000001</v>
      </c>
      <c r="AS24" s="131">
        <f t="shared" si="14"/>
        <v>17476.72</v>
      </c>
      <c r="AT24" s="127">
        <f t="shared" si="15"/>
        <v>25930.18</v>
      </c>
    </row>
    <row r="25" spans="1:46" ht="64.5" x14ac:dyDescent="0.25">
      <c r="A25" s="135" t="s">
        <v>26</v>
      </c>
      <c r="B25" s="127">
        <v>1397.75</v>
      </c>
      <c r="C25" s="127">
        <v>1393.8</v>
      </c>
      <c r="D25" s="127">
        <v>1397.75</v>
      </c>
      <c r="E25" s="127">
        <v>1334.8</v>
      </c>
      <c r="F25" s="127">
        <v>1397.75</v>
      </c>
      <c r="G25" s="127">
        <v>1388.2</v>
      </c>
      <c r="H25" s="127">
        <f t="shared" si="1"/>
        <v>4193.25</v>
      </c>
      <c r="I25" s="128">
        <f t="shared" si="2"/>
        <v>-76.449999999999818</v>
      </c>
      <c r="J25" s="133" t="s">
        <v>2</v>
      </c>
      <c r="K25" s="133" t="s">
        <v>3</v>
      </c>
      <c r="L25" s="127">
        <f t="shared" si="0"/>
        <v>4116.8</v>
      </c>
      <c r="M25" s="130">
        <v>1397.75</v>
      </c>
      <c r="N25" s="131"/>
      <c r="O25" s="132">
        <v>1456.39</v>
      </c>
      <c r="P25" s="133">
        <v>1427.4</v>
      </c>
      <c r="Q25" s="132">
        <v>1456.39</v>
      </c>
      <c r="R25" s="133">
        <v>846</v>
      </c>
      <c r="S25" s="127">
        <f t="shared" si="3"/>
        <v>4310.5300000000007</v>
      </c>
      <c r="T25" s="127">
        <f t="shared" si="3"/>
        <v>2273.4</v>
      </c>
      <c r="U25" s="153">
        <f t="shared" si="4"/>
        <v>-2037.1300000000006</v>
      </c>
      <c r="V25" s="132">
        <v>1456.39</v>
      </c>
      <c r="W25" s="132"/>
      <c r="X25" s="165">
        <f t="shared" si="5"/>
        <v>1456.39</v>
      </c>
      <c r="Y25" s="132">
        <v>1437.8</v>
      </c>
      <c r="Z25" s="165">
        <v>1456.39</v>
      </c>
      <c r="AA25" s="129">
        <v>1420.8</v>
      </c>
      <c r="AB25" s="165">
        <v>1456.39</v>
      </c>
      <c r="AC25" s="129">
        <v>1430.8</v>
      </c>
      <c r="AD25" s="132">
        <f t="shared" si="6"/>
        <v>4369.17</v>
      </c>
      <c r="AE25" s="132">
        <v>4289.3999999999996</v>
      </c>
      <c r="AF25" s="133">
        <f t="shared" si="7"/>
        <v>-79.770000000000437</v>
      </c>
      <c r="AG25" s="132">
        <v>1456.39</v>
      </c>
      <c r="AH25" s="132"/>
      <c r="AI25" s="132">
        <f t="shared" si="8"/>
        <v>1456.39</v>
      </c>
      <c r="AJ25" s="132">
        <v>1453.8</v>
      </c>
      <c r="AK25" s="177">
        <f t="shared" si="9"/>
        <v>-2.5900000000001455</v>
      </c>
      <c r="AL25" s="177">
        <v>49.44</v>
      </c>
      <c r="AM25" s="132">
        <v>1456.39</v>
      </c>
      <c r="AN25" s="171">
        <f t="shared" si="10"/>
        <v>1505.8300000000002</v>
      </c>
      <c r="AO25" s="132">
        <v>1456.39</v>
      </c>
      <c r="AP25" s="132">
        <f t="shared" si="11"/>
        <v>4366.58</v>
      </c>
      <c r="AQ25" s="133">
        <f t="shared" si="12"/>
        <v>11651.119999999999</v>
      </c>
      <c r="AR25" s="131">
        <f t="shared" si="13"/>
        <v>9531.630000000001</v>
      </c>
      <c r="AS25" s="131">
        <f t="shared" si="14"/>
        <v>11651.12</v>
      </c>
      <c r="AT25" s="127">
        <f t="shared" si="15"/>
        <v>15046.18</v>
      </c>
    </row>
    <row r="26" spans="1:46" ht="128.25" x14ac:dyDescent="0.25">
      <c r="A26" s="135" t="s">
        <v>27</v>
      </c>
      <c r="B26" s="127">
        <v>2096.62</v>
      </c>
      <c r="C26" s="127">
        <v>2044</v>
      </c>
      <c r="D26" s="127">
        <v>2096.62</v>
      </c>
      <c r="E26" s="127">
        <v>2081</v>
      </c>
      <c r="F26" s="127">
        <v>2096.62</v>
      </c>
      <c r="G26" s="127">
        <v>2068</v>
      </c>
      <c r="H26" s="127">
        <f t="shared" si="1"/>
        <v>6289.86</v>
      </c>
      <c r="I26" s="128">
        <f t="shared" si="2"/>
        <v>-96.859999999999673</v>
      </c>
      <c r="J26" s="153" t="s">
        <v>2</v>
      </c>
      <c r="K26" s="153" t="s">
        <v>7</v>
      </c>
      <c r="L26" s="127">
        <f t="shared" si="0"/>
        <v>6193</v>
      </c>
      <c r="M26" s="130">
        <v>2096.62</v>
      </c>
      <c r="N26" s="131">
        <v>2065</v>
      </c>
      <c r="O26" s="132">
        <v>2184.59</v>
      </c>
      <c r="P26" s="133">
        <v>2182</v>
      </c>
      <c r="Q26" s="132">
        <v>2184.59</v>
      </c>
      <c r="R26" s="133">
        <v>2184</v>
      </c>
      <c r="S26" s="127">
        <f t="shared" si="3"/>
        <v>6465.8</v>
      </c>
      <c r="T26" s="127">
        <f t="shared" si="3"/>
        <v>6431</v>
      </c>
      <c r="U26" s="153">
        <f t="shared" si="4"/>
        <v>-34.800000000000182</v>
      </c>
      <c r="V26" s="132">
        <v>2184.59</v>
      </c>
      <c r="W26" s="132">
        <v>333.14</v>
      </c>
      <c r="X26" s="165">
        <f t="shared" si="5"/>
        <v>2517.73</v>
      </c>
      <c r="Y26" s="132">
        <v>2171</v>
      </c>
      <c r="Z26" s="165">
        <v>2184.59</v>
      </c>
      <c r="AA26" s="129">
        <v>2184</v>
      </c>
      <c r="AB26" s="165">
        <v>2184.59</v>
      </c>
      <c r="AC26" s="129">
        <v>2153</v>
      </c>
      <c r="AD26" s="132">
        <f t="shared" si="6"/>
        <v>6886.91</v>
      </c>
      <c r="AE26" s="132">
        <v>6508</v>
      </c>
      <c r="AF26" s="133">
        <f t="shared" si="7"/>
        <v>-378.90999999999985</v>
      </c>
      <c r="AG26" s="132">
        <v>2184.59</v>
      </c>
      <c r="AH26" s="132"/>
      <c r="AI26" s="132">
        <f t="shared" si="8"/>
        <v>2184.59</v>
      </c>
      <c r="AJ26" s="132">
        <v>2172</v>
      </c>
      <c r="AK26" s="177">
        <f t="shared" si="9"/>
        <v>-12.590000000000146</v>
      </c>
      <c r="AL26" s="177">
        <v>74.16</v>
      </c>
      <c r="AM26" s="132">
        <v>2184.59</v>
      </c>
      <c r="AN26" s="171">
        <f t="shared" si="10"/>
        <v>2258.75</v>
      </c>
      <c r="AO26" s="132">
        <v>2184.59</v>
      </c>
      <c r="AP26" s="132">
        <f t="shared" si="11"/>
        <v>6541.18</v>
      </c>
      <c r="AQ26" s="133">
        <f t="shared" si="12"/>
        <v>17476.72</v>
      </c>
      <c r="AR26" s="131">
        <f t="shared" si="13"/>
        <v>17383.560000000001</v>
      </c>
      <c r="AS26" s="131">
        <f t="shared" si="14"/>
        <v>17476.72</v>
      </c>
      <c r="AT26" s="127">
        <f t="shared" si="15"/>
        <v>25673.18</v>
      </c>
    </row>
    <row r="27" spans="1:46" ht="64.5" x14ac:dyDescent="0.25">
      <c r="A27" s="135" t="s">
        <v>28</v>
      </c>
      <c r="B27" s="127">
        <v>1397.75</v>
      </c>
      <c r="C27" s="127">
        <v>1311</v>
      </c>
      <c r="D27" s="127">
        <v>1397.75</v>
      </c>
      <c r="E27" s="127">
        <v>1363</v>
      </c>
      <c r="F27" s="127">
        <v>1397.75</v>
      </c>
      <c r="G27" s="127">
        <v>1333</v>
      </c>
      <c r="H27" s="127">
        <f t="shared" si="1"/>
        <v>4193.25</v>
      </c>
      <c r="I27" s="128">
        <f t="shared" si="2"/>
        <v>-186.25</v>
      </c>
      <c r="J27" s="133" t="s">
        <v>2</v>
      </c>
      <c r="K27" s="133" t="s">
        <v>3</v>
      </c>
      <c r="L27" s="127">
        <f t="shared" si="0"/>
        <v>4007</v>
      </c>
      <c r="M27" s="130">
        <v>1397.75</v>
      </c>
      <c r="N27" s="131">
        <v>1380</v>
      </c>
      <c r="O27" s="132">
        <v>1456.39</v>
      </c>
      <c r="P27" s="133">
        <v>1433</v>
      </c>
      <c r="Q27" s="132">
        <v>1456.39</v>
      </c>
      <c r="R27" s="133">
        <v>1437</v>
      </c>
      <c r="S27" s="127">
        <f t="shared" si="3"/>
        <v>4310.5300000000007</v>
      </c>
      <c r="T27" s="127">
        <f t="shared" si="3"/>
        <v>4250</v>
      </c>
      <c r="U27" s="153">
        <f t="shared" si="4"/>
        <v>-60.530000000000655</v>
      </c>
      <c r="V27" s="132">
        <v>1456.39</v>
      </c>
      <c r="W27" s="132"/>
      <c r="X27" s="165">
        <f t="shared" si="5"/>
        <v>1456.39</v>
      </c>
      <c r="Y27" s="132">
        <v>1327</v>
      </c>
      <c r="Z27" s="165">
        <v>1456.39</v>
      </c>
      <c r="AA27" s="129">
        <v>1455</v>
      </c>
      <c r="AB27" s="165">
        <v>1456.39</v>
      </c>
      <c r="AC27" s="129">
        <v>1443</v>
      </c>
      <c r="AD27" s="132">
        <f t="shared" si="6"/>
        <v>4369.17</v>
      </c>
      <c r="AE27" s="132">
        <v>4225</v>
      </c>
      <c r="AF27" s="133">
        <f t="shared" si="7"/>
        <v>-144.17000000000007</v>
      </c>
      <c r="AG27" s="132">
        <v>1456.39</v>
      </c>
      <c r="AH27" s="132"/>
      <c r="AI27" s="132">
        <f t="shared" si="8"/>
        <v>1456.39</v>
      </c>
      <c r="AJ27" s="132">
        <v>1439.4</v>
      </c>
      <c r="AK27" s="177">
        <f t="shared" si="9"/>
        <v>-16.990000000000009</v>
      </c>
      <c r="AL27" s="177">
        <v>49.44</v>
      </c>
      <c r="AM27" s="132">
        <v>1456.39</v>
      </c>
      <c r="AN27" s="171">
        <f t="shared" si="10"/>
        <v>1505.8300000000002</v>
      </c>
      <c r="AO27" s="132">
        <v>1456.39</v>
      </c>
      <c r="AP27" s="132">
        <f t="shared" si="11"/>
        <v>4352.18</v>
      </c>
      <c r="AQ27" s="133">
        <f t="shared" si="12"/>
        <v>11651.119999999999</v>
      </c>
      <c r="AR27" s="131">
        <f t="shared" si="13"/>
        <v>11429.43</v>
      </c>
      <c r="AS27" s="131">
        <f t="shared" si="14"/>
        <v>11651.12</v>
      </c>
      <c r="AT27" s="127">
        <f t="shared" si="15"/>
        <v>16834.18</v>
      </c>
    </row>
    <row r="28" spans="1:46" ht="102.75" x14ac:dyDescent="0.25">
      <c r="A28" s="135" t="s">
        <v>29</v>
      </c>
      <c r="B28" s="127">
        <v>2096.62</v>
      </c>
      <c r="C28" s="127">
        <v>2057</v>
      </c>
      <c r="D28" s="127">
        <v>2096.62</v>
      </c>
      <c r="E28" s="127">
        <v>2037.8</v>
      </c>
      <c r="F28" s="127">
        <v>2096.62</v>
      </c>
      <c r="G28" s="127">
        <v>2080</v>
      </c>
      <c r="H28" s="127">
        <f t="shared" si="1"/>
        <v>6289.86</v>
      </c>
      <c r="I28" s="128">
        <f t="shared" si="2"/>
        <v>-115.05999999999949</v>
      </c>
      <c r="J28" s="153" t="s">
        <v>2</v>
      </c>
      <c r="K28" s="153" t="s">
        <v>7</v>
      </c>
      <c r="L28" s="127">
        <f t="shared" si="0"/>
        <v>6174.8</v>
      </c>
      <c r="M28" s="130">
        <v>2096.62</v>
      </c>
      <c r="N28" s="131">
        <v>1950</v>
      </c>
      <c r="O28" s="132">
        <v>2184.59</v>
      </c>
      <c r="P28" s="133">
        <v>2142</v>
      </c>
      <c r="Q28" s="132">
        <v>2184.59</v>
      </c>
      <c r="R28" s="133">
        <v>2178</v>
      </c>
      <c r="S28" s="127">
        <f t="shared" si="3"/>
        <v>6465.8</v>
      </c>
      <c r="T28" s="127">
        <f t="shared" si="3"/>
        <v>6270</v>
      </c>
      <c r="U28" s="153">
        <f t="shared" si="4"/>
        <v>-195.80000000000018</v>
      </c>
      <c r="V28" s="132">
        <v>2184.59</v>
      </c>
      <c r="W28" s="132"/>
      <c r="X28" s="165">
        <f t="shared" si="5"/>
        <v>2184.59</v>
      </c>
      <c r="Y28" s="132">
        <v>2152</v>
      </c>
      <c r="Z28" s="165">
        <v>2184.59</v>
      </c>
      <c r="AA28" s="129">
        <v>2158</v>
      </c>
      <c r="AB28" s="165">
        <v>2184.59</v>
      </c>
      <c r="AC28" s="129">
        <v>2177</v>
      </c>
      <c r="AD28" s="132">
        <f t="shared" si="6"/>
        <v>6553.77</v>
      </c>
      <c r="AE28" s="132">
        <v>6487</v>
      </c>
      <c r="AF28" s="133">
        <f t="shared" si="7"/>
        <v>-66.770000000000437</v>
      </c>
      <c r="AG28" s="132">
        <v>2184.59</v>
      </c>
      <c r="AH28" s="132"/>
      <c r="AI28" s="132">
        <f t="shared" si="8"/>
        <v>2184.59</v>
      </c>
      <c r="AJ28" s="132">
        <v>2184</v>
      </c>
      <c r="AK28" s="177">
        <f t="shared" si="9"/>
        <v>-0.59000000000014552</v>
      </c>
      <c r="AL28" s="177">
        <v>74.16</v>
      </c>
      <c r="AM28" s="132">
        <v>2184.59</v>
      </c>
      <c r="AN28" s="171">
        <f t="shared" si="10"/>
        <v>2258.75</v>
      </c>
      <c r="AO28" s="132">
        <v>2184.59</v>
      </c>
      <c r="AP28" s="132">
        <f t="shared" si="11"/>
        <v>6553.18</v>
      </c>
      <c r="AQ28" s="133">
        <f t="shared" si="12"/>
        <v>17476.72</v>
      </c>
      <c r="AR28" s="131">
        <f t="shared" si="13"/>
        <v>17213.560000000001</v>
      </c>
      <c r="AS28" s="131">
        <f t="shared" si="14"/>
        <v>17476.72</v>
      </c>
      <c r="AT28" s="127">
        <f t="shared" si="15"/>
        <v>25484.98</v>
      </c>
    </row>
    <row r="29" spans="1:46" ht="51.75" x14ac:dyDescent="0.25">
      <c r="A29" s="135" t="s">
        <v>30</v>
      </c>
      <c r="B29" s="127">
        <v>2096.62</v>
      </c>
      <c r="C29" s="127">
        <v>2038</v>
      </c>
      <c r="D29" s="127">
        <v>2096.62</v>
      </c>
      <c r="E29" s="127">
        <v>2090</v>
      </c>
      <c r="F29" s="127">
        <v>2096.62</v>
      </c>
      <c r="G29" s="127">
        <v>2092</v>
      </c>
      <c r="H29" s="127">
        <f t="shared" si="1"/>
        <v>6289.86</v>
      </c>
      <c r="I29" s="128">
        <f t="shared" si="2"/>
        <v>-69.859999999999673</v>
      </c>
      <c r="J29" s="153" t="s">
        <v>2</v>
      </c>
      <c r="K29" s="153" t="s">
        <v>7</v>
      </c>
      <c r="L29" s="127">
        <f t="shared" si="0"/>
        <v>6220</v>
      </c>
      <c r="M29" s="130">
        <v>2096.62</v>
      </c>
      <c r="N29" s="131">
        <v>1959</v>
      </c>
      <c r="O29" s="132">
        <v>2184.59</v>
      </c>
      <c r="P29" s="133">
        <v>2178</v>
      </c>
      <c r="Q29" s="132">
        <v>2184.59</v>
      </c>
      <c r="R29" s="133">
        <v>2147</v>
      </c>
      <c r="S29" s="127">
        <f t="shared" si="3"/>
        <v>6465.8</v>
      </c>
      <c r="T29" s="127">
        <f t="shared" si="3"/>
        <v>6284</v>
      </c>
      <c r="U29" s="153">
        <f t="shared" si="4"/>
        <v>-181.80000000000018</v>
      </c>
      <c r="V29" s="132">
        <v>2184.59</v>
      </c>
      <c r="W29" s="132"/>
      <c r="X29" s="165">
        <f t="shared" si="5"/>
        <v>2184.59</v>
      </c>
      <c r="Y29" s="132">
        <v>2128</v>
      </c>
      <c r="Z29" s="165">
        <v>2184.59</v>
      </c>
      <c r="AA29" s="129">
        <v>2153</v>
      </c>
      <c r="AB29" s="165">
        <v>2184.59</v>
      </c>
      <c r="AC29" s="129">
        <v>2172</v>
      </c>
      <c r="AD29" s="132">
        <f t="shared" si="6"/>
        <v>6553.77</v>
      </c>
      <c r="AE29" s="132">
        <v>6453</v>
      </c>
      <c r="AF29" s="133">
        <f t="shared" si="7"/>
        <v>-100.77000000000044</v>
      </c>
      <c r="AG29" s="132">
        <v>2184.59</v>
      </c>
      <c r="AH29" s="132"/>
      <c r="AI29" s="132">
        <f t="shared" si="8"/>
        <v>2184.59</v>
      </c>
      <c r="AJ29" s="132">
        <v>2172</v>
      </c>
      <c r="AK29" s="177">
        <f t="shared" si="9"/>
        <v>-12.590000000000146</v>
      </c>
      <c r="AL29" s="177">
        <v>74.16</v>
      </c>
      <c r="AM29" s="132">
        <v>2184.59</v>
      </c>
      <c r="AN29" s="171">
        <f t="shared" si="10"/>
        <v>2258.75</v>
      </c>
      <c r="AO29" s="132">
        <v>2184.59</v>
      </c>
      <c r="AP29" s="132">
        <f t="shared" si="11"/>
        <v>6541.18</v>
      </c>
      <c r="AQ29" s="133">
        <f t="shared" si="12"/>
        <v>17476.72</v>
      </c>
      <c r="AR29" s="131">
        <f t="shared" si="13"/>
        <v>17181.560000000001</v>
      </c>
      <c r="AS29" s="131">
        <f t="shared" si="14"/>
        <v>17476.72</v>
      </c>
      <c r="AT29" s="127">
        <f t="shared" si="15"/>
        <v>25498.18</v>
      </c>
    </row>
    <row r="30" spans="1:46" ht="77.25" x14ac:dyDescent="0.25">
      <c r="A30" s="138" t="s">
        <v>106</v>
      </c>
      <c r="B30" s="127">
        <v>2096.62</v>
      </c>
      <c r="C30" s="127">
        <v>2083</v>
      </c>
      <c r="D30" s="127">
        <v>2096.62</v>
      </c>
      <c r="E30" s="127">
        <v>2018</v>
      </c>
      <c r="F30" s="127">
        <v>2096.62</v>
      </c>
      <c r="G30" s="127">
        <v>2093</v>
      </c>
      <c r="H30" s="127">
        <f t="shared" si="1"/>
        <v>6289.86</v>
      </c>
      <c r="I30" s="128">
        <f t="shared" si="2"/>
        <v>-95.859999999999673</v>
      </c>
      <c r="J30" s="153" t="s">
        <v>2</v>
      </c>
      <c r="K30" s="153" t="s">
        <v>7</v>
      </c>
      <c r="L30" s="127">
        <f t="shared" si="0"/>
        <v>6194</v>
      </c>
      <c r="M30" s="130">
        <v>2096.62</v>
      </c>
      <c r="N30" s="131">
        <v>1969</v>
      </c>
      <c r="O30" s="132">
        <v>2184.59</v>
      </c>
      <c r="P30" s="133">
        <v>2049</v>
      </c>
      <c r="Q30" s="132">
        <v>2184.59</v>
      </c>
      <c r="R30" s="133">
        <v>2178</v>
      </c>
      <c r="S30" s="127">
        <f t="shared" si="3"/>
        <v>6465.8</v>
      </c>
      <c r="T30" s="127">
        <f t="shared" si="3"/>
        <v>6196</v>
      </c>
      <c r="U30" s="153">
        <f t="shared" si="4"/>
        <v>-269.80000000000018</v>
      </c>
      <c r="V30" s="132">
        <v>2184.59</v>
      </c>
      <c r="W30" s="132"/>
      <c r="X30" s="165">
        <f t="shared" si="5"/>
        <v>2184.59</v>
      </c>
      <c r="Y30" s="132">
        <v>2169</v>
      </c>
      <c r="Z30" s="165">
        <v>2184.59</v>
      </c>
      <c r="AA30" s="129">
        <v>2151</v>
      </c>
      <c r="AB30" s="165">
        <v>2184.59</v>
      </c>
      <c r="AC30" s="129">
        <v>2182</v>
      </c>
      <c r="AD30" s="132">
        <f t="shared" si="6"/>
        <v>6553.77</v>
      </c>
      <c r="AE30" s="132">
        <v>6502</v>
      </c>
      <c r="AF30" s="133">
        <f t="shared" si="7"/>
        <v>-51.770000000000437</v>
      </c>
      <c r="AG30" s="132">
        <v>2184.59</v>
      </c>
      <c r="AH30" s="132"/>
      <c r="AI30" s="132">
        <f t="shared" si="8"/>
        <v>2184.59</v>
      </c>
      <c r="AJ30" s="132">
        <v>2163</v>
      </c>
      <c r="AK30" s="177">
        <f t="shared" si="9"/>
        <v>-21.590000000000146</v>
      </c>
      <c r="AL30" s="177">
        <v>74.16</v>
      </c>
      <c r="AM30" s="132">
        <v>2184.59</v>
      </c>
      <c r="AN30" s="171">
        <f t="shared" si="10"/>
        <v>2258.75</v>
      </c>
      <c r="AO30" s="132">
        <v>2184.59</v>
      </c>
      <c r="AP30" s="132">
        <f t="shared" si="11"/>
        <v>6532.18</v>
      </c>
      <c r="AQ30" s="133">
        <f t="shared" si="12"/>
        <v>17476.72</v>
      </c>
      <c r="AR30" s="131">
        <f t="shared" si="13"/>
        <v>17133.560000000001</v>
      </c>
      <c r="AS30" s="131">
        <f t="shared" si="14"/>
        <v>17476.72</v>
      </c>
      <c r="AT30" s="127">
        <f t="shared" si="15"/>
        <v>25424.18</v>
      </c>
    </row>
    <row r="31" spans="1:46" ht="102.75" x14ac:dyDescent="0.25">
      <c r="A31" s="138" t="s">
        <v>32</v>
      </c>
      <c r="B31" s="127">
        <v>2096.62</v>
      </c>
      <c r="C31" s="127">
        <v>2094</v>
      </c>
      <c r="D31" s="127">
        <v>2096.62</v>
      </c>
      <c r="E31" s="127">
        <v>2094</v>
      </c>
      <c r="F31" s="127">
        <v>2096.62</v>
      </c>
      <c r="G31" s="127">
        <v>2072</v>
      </c>
      <c r="H31" s="127">
        <f t="shared" si="1"/>
        <v>6289.86</v>
      </c>
      <c r="I31" s="128">
        <f t="shared" si="2"/>
        <v>-29.859999999999673</v>
      </c>
      <c r="J31" s="129" t="s">
        <v>2</v>
      </c>
      <c r="K31" s="129" t="s">
        <v>7</v>
      </c>
      <c r="L31" s="127">
        <f t="shared" si="0"/>
        <v>6260</v>
      </c>
      <c r="M31" s="130">
        <v>2096.62</v>
      </c>
      <c r="N31" s="131">
        <v>2090</v>
      </c>
      <c r="O31" s="132">
        <v>2184.59</v>
      </c>
      <c r="P31" s="133">
        <v>2182</v>
      </c>
      <c r="Q31" s="132">
        <v>2184.59</v>
      </c>
      <c r="R31" s="133">
        <v>2051</v>
      </c>
      <c r="S31" s="127">
        <f t="shared" si="3"/>
        <v>6465.8</v>
      </c>
      <c r="T31" s="127">
        <f t="shared" si="3"/>
        <v>6323</v>
      </c>
      <c r="U31" s="153">
        <f t="shared" si="4"/>
        <v>-142.80000000000018</v>
      </c>
      <c r="V31" s="132">
        <v>2184.59</v>
      </c>
      <c r="W31" s="132"/>
      <c r="X31" s="165">
        <f t="shared" si="5"/>
        <v>2184.59</v>
      </c>
      <c r="Y31" s="132">
        <v>2180</v>
      </c>
      <c r="Z31" s="165">
        <v>2184.59</v>
      </c>
      <c r="AA31" s="129">
        <v>2184</v>
      </c>
      <c r="AB31" s="165">
        <v>2184.59</v>
      </c>
      <c r="AC31" s="129">
        <v>2178</v>
      </c>
      <c r="AD31" s="132">
        <f t="shared" si="6"/>
        <v>6553.77</v>
      </c>
      <c r="AE31" s="132">
        <v>6542</v>
      </c>
      <c r="AF31" s="133">
        <f t="shared" si="7"/>
        <v>-11.770000000000437</v>
      </c>
      <c r="AG31" s="132">
        <v>2184.59</v>
      </c>
      <c r="AH31" s="132">
        <v>420.21</v>
      </c>
      <c r="AI31" s="132">
        <f t="shared" si="8"/>
        <v>2604.8000000000002</v>
      </c>
      <c r="AJ31" s="132">
        <v>2629</v>
      </c>
      <c r="AK31" s="171">
        <f t="shared" si="9"/>
        <v>24.199999999999818</v>
      </c>
      <c r="AL31" s="171"/>
      <c r="AM31" s="132">
        <v>2184.59</v>
      </c>
      <c r="AN31" s="171">
        <f t="shared" si="10"/>
        <v>2184.59</v>
      </c>
      <c r="AO31" s="132">
        <v>2184.59</v>
      </c>
      <c r="AP31" s="132">
        <f t="shared" si="11"/>
        <v>6998.18</v>
      </c>
      <c r="AQ31" s="133">
        <f t="shared" si="12"/>
        <v>17476.72</v>
      </c>
      <c r="AR31" s="131">
        <f t="shared" si="13"/>
        <v>17766.560000000001</v>
      </c>
      <c r="AS31" s="131">
        <f t="shared" si="14"/>
        <v>17476.72</v>
      </c>
      <c r="AT31" s="127">
        <f t="shared" si="15"/>
        <v>26123.18</v>
      </c>
    </row>
    <row r="32" spans="1:46" ht="51.75" x14ac:dyDescent="0.25">
      <c r="A32" s="135" t="s">
        <v>33</v>
      </c>
      <c r="B32" s="127">
        <v>2620.77</v>
      </c>
      <c r="C32" s="127">
        <v>2619</v>
      </c>
      <c r="D32" s="127">
        <v>2620.77</v>
      </c>
      <c r="E32" s="127">
        <v>2613</v>
      </c>
      <c r="F32" s="127">
        <v>2620.77</v>
      </c>
      <c r="G32" s="127">
        <v>2620</v>
      </c>
      <c r="H32" s="127">
        <f t="shared" si="1"/>
        <v>7862.3099999999995</v>
      </c>
      <c r="I32" s="128">
        <f t="shared" si="2"/>
        <v>-10.309999999999491</v>
      </c>
      <c r="J32" s="184" t="s">
        <v>5</v>
      </c>
      <c r="K32" s="184" t="s">
        <v>7</v>
      </c>
      <c r="L32" s="127">
        <f t="shared" si="0"/>
        <v>7852</v>
      </c>
      <c r="M32" s="130">
        <v>2620.77</v>
      </c>
      <c r="N32" s="131">
        <v>2620</v>
      </c>
      <c r="O32" s="132">
        <v>2730.74</v>
      </c>
      <c r="P32" s="133">
        <v>2729</v>
      </c>
      <c r="Q32" s="132">
        <v>2730.74</v>
      </c>
      <c r="R32" s="133">
        <v>2729</v>
      </c>
      <c r="S32" s="127">
        <f t="shared" si="3"/>
        <v>8082.25</v>
      </c>
      <c r="T32" s="127">
        <f t="shared" si="3"/>
        <v>8078</v>
      </c>
      <c r="U32" s="153">
        <f t="shared" si="4"/>
        <v>-4.25</v>
      </c>
      <c r="V32" s="132">
        <v>2730.74</v>
      </c>
      <c r="W32" s="132">
        <v>333.14</v>
      </c>
      <c r="X32" s="165">
        <f t="shared" si="5"/>
        <v>3063.8799999999997</v>
      </c>
      <c r="Y32" s="132">
        <v>2730</v>
      </c>
      <c r="Z32" s="165">
        <v>2730.74</v>
      </c>
      <c r="AA32" s="129">
        <v>2730</v>
      </c>
      <c r="AB32" s="165">
        <v>2730.74</v>
      </c>
      <c r="AC32" s="129">
        <v>2726</v>
      </c>
      <c r="AD32" s="132">
        <f t="shared" si="6"/>
        <v>8525.3599999999988</v>
      </c>
      <c r="AE32" s="132">
        <v>8186</v>
      </c>
      <c r="AF32" s="133">
        <f t="shared" si="7"/>
        <v>-339.35999999999876</v>
      </c>
      <c r="AG32" s="132">
        <v>2730.74</v>
      </c>
      <c r="AH32" s="132"/>
      <c r="AI32" s="132">
        <f t="shared" si="8"/>
        <v>2730.74</v>
      </c>
      <c r="AJ32" s="132">
        <v>2704</v>
      </c>
      <c r="AK32" s="177">
        <f t="shared" si="9"/>
        <v>-26.739999999999782</v>
      </c>
      <c r="AL32" s="177">
        <v>92.72</v>
      </c>
      <c r="AM32" s="132">
        <v>2730.74</v>
      </c>
      <c r="AN32" s="171">
        <f t="shared" si="10"/>
        <v>2823.4599999999996</v>
      </c>
      <c r="AO32" s="132">
        <v>2730.74</v>
      </c>
      <c r="AP32" s="132">
        <f t="shared" si="11"/>
        <v>8165.48</v>
      </c>
      <c r="AQ32" s="133">
        <f t="shared" si="12"/>
        <v>21845.919999999998</v>
      </c>
      <c r="AR32" s="131">
        <f t="shared" si="13"/>
        <v>21808.71</v>
      </c>
      <c r="AS32" s="131">
        <f t="shared" si="14"/>
        <v>21845.919999999998</v>
      </c>
      <c r="AT32" s="127">
        <f t="shared" si="15"/>
        <v>32281.48</v>
      </c>
    </row>
    <row r="33" spans="1:46" ht="77.25" x14ac:dyDescent="0.25">
      <c r="A33" s="135" t="s">
        <v>78</v>
      </c>
      <c r="B33" s="127"/>
      <c r="C33" s="127"/>
      <c r="D33" s="127"/>
      <c r="E33" s="127"/>
      <c r="F33" s="127"/>
      <c r="G33" s="127"/>
      <c r="H33" s="127"/>
      <c r="I33" s="128"/>
      <c r="J33" s="129" t="s">
        <v>2</v>
      </c>
      <c r="K33" s="129" t="s">
        <v>7</v>
      </c>
      <c r="L33" s="127">
        <v>0</v>
      </c>
      <c r="M33" s="130">
        <v>0</v>
      </c>
      <c r="N33" s="131">
        <v>0</v>
      </c>
      <c r="O33" s="132">
        <v>2184.59</v>
      </c>
      <c r="P33" s="133">
        <v>2184</v>
      </c>
      <c r="Q33" s="132">
        <v>2184.59</v>
      </c>
      <c r="R33" s="133">
        <v>2183</v>
      </c>
      <c r="S33" s="127">
        <f t="shared" si="3"/>
        <v>4369.18</v>
      </c>
      <c r="T33" s="127">
        <f t="shared" si="3"/>
        <v>4367</v>
      </c>
      <c r="U33" s="153">
        <f t="shared" si="4"/>
        <v>-2.180000000000291</v>
      </c>
      <c r="V33" s="132">
        <v>2184.59</v>
      </c>
      <c r="W33" s="132">
        <v>416.42</v>
      </c>
      <c r="X33" s="165">
        <f t="shared" si="5"/>
        <v>2601.0100000000002</v>
      </c>
      <c r="Y33" s="132">
        <v>2180</v>
      </c>
      <c r="Z33" s="165">
        <v>0</v>
      </c>
      <c r="AA33" s="129">
        <v>0</v>
      </c>
      <c r="AB33" s="165">
        <v>0</v>
      </c>
      <c r="AC33" s="129">
        <v>0</v>
      </c>
      <c r="AD33" s="132">
        <f t="shared" si="6"/>
        <v>2601.0100000000002</v>
      </c>
      <c r="AE33" s="132">
        <v>2180</v>
      </c>
      <c r="AF33" s="133">
        <f t="shared" si="7"/>
        <v>-421.01000000000022</v>
      </c>
      <c r="AG33" s="132">
        <v>0</v>
      </c>
      <c r="AH33" s="132"/>
      <c r="AI33" s="132">
        <f t="shared" si="8"/>
        <v>0</v>
      </c>
      <c r="AJ33" s="132">
        <v>0</v>
      </c>
      <c r="AK33" s="132">
        <f t="shared" si="9"/>
        <v>0</v>
      </c>
      <c r="AL33" s="132"/>
      <c r="AM33" s="132">
        <v>0</v>
      </c>
      <c r="AN33" s="171">
        <f t="shared" si="10"/>
        <v>0</v>
      </c>
      <c r="AO33" s="132">
        <v>0</v>
      </c>
      <c r="AP33" s="132">
        <f t="shared" si="11"/>
        <v>0</v>
      </c>
      <c r="AQ33" s="133">
        <f t="shared" si="12"/>
        <v>6553.77</v>
      </c>
      <c r="AR33" s="131">
        <f t="shared" si="13"/>
        <v>6547</v>
      </c>
      <c r="AS33" s="131">
        <f t="shared" si="14"/>
        <v>17476.72</v>
      </c>
      <c r="AT33" s="127">
        <f t="shared" si="15"/>
        <v>6547</v>
      </c>
    </row>
    <row r="34" spans="1:46" ht="51.75" x14ac:dyDescent="0.25">
      <c r="A34" s="138" t="s">
        <v>115</v>
      </c>
      <c r="B34" s="127"/>
      <c r="C34" s="127"/>
      <c r="D34" s="127"/>
      <c r="E34" s="127"/>
      <c r="F34" s="127"/>
      <c r="G34" s="127"/>
      <c r="H34" s="127"/>
      <c r="I34" s="128"/>
      <c r="J34" s="153" t="s">
        <v>121</v>
      </c>
      <c r="K34" s="153" t="s">
        <v>7</v>
      </c>
      <c r="L34" s="127">
        <v>0</v>
      </c>
      <c r="M34" s="130"/>
      <c r="N34" s="131"/>
      <c r="O34" s="132"/>
      <c r="P34" s="133"/>
      <c r="Q34" s="132"/>
      <c r="R34" s="133"/>
      <c r="S34" s="127"/>
      <c r="T34" s="127">
        <v>0</v>
      </c>
      <c r="U34" s="153"/>
      <c r="V34" s="132"/>
      <c r="W34" s="132"/>
      <c r="X34" s="165">
        <v>0</v>
      </c>
      <c r="Y34" s="132">
        <v>0</v>
      </c>
      <c r="Z34" s="165">
        <v>2184.59</v>
      </c>
      <c r="AA34" s="129">
        <v>2182</v>
      </c>
      <c r="AB34" s="165">
        <v>2184.59</v>
      </c>
      <c r="AC34" s="129">
        <v>2179</v>
      </c>
      <c r="AD34" s="132">
        <f t="shared" si="6"/>
        <v>4369.18</v>
      </c>
      <c r="AE34" s="132">
        <v>4361</v>
      </c>
      <c r="AF34" s="133">
        <f t="shared" si="7"/>
        <v>-8.180000000000291</v>
      </c>
      <c r="AG34" s="132">
        <v>2184.59</v>
      </c>
      <c r="AH34" s="132">
        <v>420.21</v>
      </c>
      <c r="AI34" s="132">
        <f t="shared" si="8"/>
        <v>2604.8000000000002</v>
      </c>
      <c r="AJ34" s="132">
        <v>2605</v>
      </c>
      <c r="AK34" s="177">
        <f t="shared" si="9"/>
        <v>0.1999999999998181</v>
      </c>
      <c r="AL34" s="177">
        <v>74.16</v>
      </c>
      <c r="AM34" s="132">
        <v>2184.59</v>
      </c>
      <c r="AN34" s="171">
        <f t="shared" si="10"/>
        <v>2258.75</v>
      </c>
      <c r="AO34" s="132">
        <v>2184.59</v>
      </c>
      <c r="AP34" s="132">
        <f t="shared" si="11"/>
        <v>6974.18</v>
      </c>
      <c r="AQ34" s="133"/>
      <c r="AR34" s="131"/>
      <c r="AS34" s="131"/>
      <c r="AT34" s="127">
        <f t="shared" si="15"/>
        <v>11335.18</v>
      </c>
    </row>
    <row r="35" spans="1:46" ht="64.5" x14ac:dyDescent="0.25">
      <c r="A35" s="138" t="s">
        <v>34</v>
      </c>
      <c r="B35" s="127">
        <v>2096.62</v>
      </c>
      <c r="C35" s="127">
        <v>2096</v>
      </c>
      <c r="D35" s="127">
        <v>2096.62</v>
      </c>
      <c r="E35" s="127">
        <v>2096</v>
      </c>
      <c r="F35" s="127">
        <v>2096.62</v>
      </c>
      <c r="G35" s="127">
        <v>2094</v>
      </c>
      <c r="H35" s="127">
        <f t="shared" si="1"/>
        <v>6289.86</v>
      </c>
      <c r="I35" s="128">
        <f t="shared" si="2"/>
        <v>-3.8599999999996726</v>
      </c>
      <c r="J35" s="153" t="s">
        <v>2</v>
      </c>
      <c r="K35" s="153" t="s">
        <v>7</v>
      </c>
      <c r="L35" s="127">
        <f t="shared" ref="L35:L40" si="16">C35+E35+G35</f>
        <v>6286</v>
      </c>
      <c r="M35" s="130">
        <v>2096.62</v>
      </c>
      <c r="N35" s="131">
        <v>2083</v>
      </c>
      <c r="O35" s="132">
        <v>2184.59</v>
      </c>
      <c r="P35" s="133">
        <v>2165</v>
      </c>
      <c r="Q35" s="132">
        <v>2184.59</v>
      </c>
      <c r="R35" s="133">
        <v>2168</v>
      </c>
      <c r="S35" s="127">
        <f t="shared" si="3"/>
        <v>6465.8</v>
      </c>
      <c r="T35" s="127">
        <f t="shared" si="3"/>
        <v>6416</v>
      </c>
      <c r="U35" s="153">
        <f t="shared" si="4"/>
        <v>-49.800000000000182</v>
      </c>
      <c r="V35" s="132">
        <v>2184.59</v>
      </c>
      <c r="W35" s="132"/>
      <c r="X35" s="165">
        <f t="shared" si="5"/>
        <v>2184.59</v>
      </c>
      <c r="Y35" s="132">
        <v>2182</v>
      </c>
      <c r="Z35" s="165">
        <v>2184.59</v>
      </c>
      <c r="AA35" s="129">
        <v>2182</v>
      </c>
      <c r="AB35" s="165">
        <v>2184.59</v>
      </c>
      <c r="AC35" s="129">
        <v>2174</v>
      </c>
      <c r="AD35" s="132">
        <f t="shared" si="6"/>
        <v>6553.77</v>
      </c>
      <c r="AE35" s="132">
        <v>6538</v>
      </c>
      <c r="AF35" s="133">
        <f t="shared" si="7"/>
        <v>-15.770000000000437</v>
      </c>
      <c r="AG35" s="132">
        <v>2184.59</v>
      </c>
      <c r="AH35" s="132">
        <v>420.21</v>
      </c>
      <c r="AI35" s="132">
        <f t="shared" si="8"/>
        <v>2604.8000000000002</v>
      </c>
      <c r="AJ35" s="132">
        <v>2598</v>
      </c>
      <c r="AK35" s="177">
        <f t="shared" si="9"/>
        <v>-6.8000000000001819</v>
      </c>
      <c r="AL35" s="177">
        <v>74.16</v>
      </c>
      <c r="AM35" s="132">
        <v>2184.59</v>
      </c>
      <c r="AN35" s="171">
        <f t="shared" si="10"/>
        <v>2258.75</v>
      </c>
      <c r="AO35" s="132">
        <v>2184.59</v>
      </c>
      <c r="AP35" s="132">
        <f t="shared" si="11"/>
        <v>6967.18</v>
      </c>
      <c r="AQ35" s="133">
        <f t="shared" si="12"/>
        <v>17476.72</v>
      </c>
      <c r="AR35" s="131">
        <f t="shared" si="13"/>
        <v>17824.560000000001</v>
      </c>
      <c r="AS35" s="131">
        <f t="shared" si="14"/>
        <v>17476.72</v>
      </c>
      <c r="AT35" s="127">
        <f t="shared" si="15"/>
        <v>26207.18</v>
      </c>
    </row>
    <row r="36" spans="1:46" ht="51.75" x14ac:dyDescent="0.25">
      <c r="A36" s="138" t="s">
        <v>35</v>
      </c>
      <c r="B36" s="127">
        <v>2620.77</v>
      </c>
      <c r="C36" s="127">
        <v>2604</v>
      </c>
      <c r="D36" s="127">
        <v>2620.77</v>
      </c>
      <c r="E36" s="127">
        <v>2610</v>
      </c>
      <c r="F36" s="127">
        <v>2620.77</v>
      </c>
      <c r="G36" s="127">
        <v>2615</v>
      </c>
      <c r="H36" s="127">
        <f t="shared" si="1"/>
        <v>7862.3099999999995</v>
      </c>
      <c r="I36" s="128">
        <f t="shared" si="2"/>
        <v>-33.309999999999491</v>
      </c>
      <c r="J36" s="184" t="s">
        <v>5</v>
      </c>
      <c r="K36" s="184" t="s">
        <v>7</v>
      </c>
      <c r="L36" s="127">
        <f t="shared" si="16"/>
        <v>7829</v>
      </c>
      <c r="M36" s="130">
        <v>2620.77</v>
      </c>
      <c r="N36" s="131">
        <v>2605</v>
      </c>
      <c r="O36" s="132">
        <v>2730.74</v>
      </c>
      <c r="P36" s="133">
        <v>2700</v>
      </c>
      <c r="Q36" s="132">
        <v>2730.74</v>
      </c>
      <c r="R36" s="133">
        <v>2700</v>
      </c>
      <c r="S36" s="127">
        <f t="shared" si="3"/>
        <v>8082.25</v>
      </c>
      <c r="T36" s="127">
        <f t="shared" si="3"/>
        <v>8005</v>
      </c>
      <c r="U36" s="153">
        <f t="shared" si="4"/>
        <v>-77.25</v>
      </c>
      <c r="V36" s="132">
        <v>2730.74</v>
      </c>
      <c r="W36" s="132"/>
      <c r="X36" s="165">
        <f t="shared" si="5"/>
        <v>2730.74</v>
      </c>
      <c r="Y36" s="132">
        <v>2692</v>
      </c>
      <c r="Z36" s="165">
        <v>2730.74</v>
      </c>
      <c r="AA36" s="129">
        <v>2728</v>
      </c>
      <c r="AB36" s="165">
        <v>2730.74</v>
      </c>
      <c r="AC36" s="129">
        <v>2725</v>
      </c>
      <c r="AD36" s="132">
        <f t="shared" si="6"/>
        <v>8192.2199999999993</v>
      </c>
      <c r="AE36" s="132">
        <v>8145</v>
      </c>
      <c r="AF36" s="133">
        <f t="shared" si="7"/>
        <v>-47.219999999999345</v>
      </c>
      <c r="AG36" s="132">
        <v>2730.74</v>
      </c>
      <c r="AH36" s="132"/>
      <c r="AI36" s="132">
        <f t="shared" si="8"/>
        <v>2730.74</v>
      </c>
      <c r="AJ36" s="132">
        <v>2726</v>
      </c>
      <c r="AK36" s="177">
        <f t="shared" si="9"/>
        <v>-4.7399999999997817</v>
      </c>
      <c r="AL36" s="177">
        <v>92.72</v>
      </c>
      <c r="AM36" s="132">
        <v>2730.74</v>
      </c>
      <c r="AN36" s="171">
        <f t="shared" si="10"/>
        <v>2823.4599999999996</v>
      </c>
      <c r="AO36" s="132">
        <v>2730.74</v>
      </c>
      <c r="AP36" s="132">
        <f t="shared" si="11"/>
        <v>8187.48</v>
      </c>
      <c r="AQ36" s="133">
        <f t="shared" si="12"/>
        <v>21845.919999999998</v>
      </c>
      <c r="AR36" s="131">
        <f t="shared" si="13"/>
        <v>21716.71</v>
      </c>
      <c r="AS36" s="131">
        <f t="shared" si="14"/>
        <v>21845.919999999998</v>
      </c>
      <c r="AT36" s="127">
        <f t="shared" si="15"/>
        <v>32166.48</v>
      </c>
    </row>
    <row r="37" spans="1:46" ht="51.75" x14ac:dyDescent="0.25">
      <c r="A37" s="138" t="s">
        <v>36</v>
      </c>
      <c r="B37" s="127">
        <v>2096.62</v>
      </c>
      <c r="C37" s="127">
        <v>2082</v>
      </c>
      <c r="D37" s="127">
        <v>2096.62</v>
      </c>
      <c r="E37" s="127">
        <v>2094</v>
      </c>
      <c r="F37" s="127">
        <v>2096.62</v>
      </c>
      <c r="G37" s="127">
        <v>2081.1999999999998</v>
      </c>
      <c r="H37" s="127">
        <f t="shared" si="1"/>
        <v>6289.86</v>
      </c>
      <c r="I37" s="128">
        <f t="shared" si="2"/>
        <v>-32.659999999999854</v>
      </c>
      <c r="J37" s="153" t="s">
        <v>2</v>
      </c>
      <c r="K37" s="153" t="s">
        <v>7</v>
      </c>
      <c r="L37" s="127">
        <f t="shared" si="16"/>
        <v>6257.2</v>
      </c>
      <c r="M37" s="130">
        <v>2096.62</v>
      </c>
      <c r="N37" s="131">
        <v>2080.8000000000002</v>
      </c>
      <c r="O37" s="132">
        <v>2184.59</v>
      </c>
      <c r="P37" s="133">
        <v>2179.8000000000002</v>
      </c>
      <c r="Q37" s="132">
        <v>2184.59</v>
      </c>
      <c r="R37" s="133">
        <v>2177</v>
      </c>
      <c r="S37" s="127">
        <f t="shared" si="3"/>
        <v>6465.8</v>
      </c>
      <c r="T37" s="127">
        <f t="shared" si="3"/>
        <v>6437.6</v>
      </c>
      <c r="U37" s="153">
        <f t="shared" si="4"/>
        <v>-28.199999999999818</v>
      </c>
      <c r="V37" s="132">
        <v>2184.59</v>
      </c>
      <c r="W37" s="132">
        <v>333.14</v>
      </c>
      <c r="X37" s="165">
        <f t="shared" si="5"/>
        <v>2517.73</v>
      </c>
      <c r="Y37" s="132">
        <v>2508.6</v>
      </c>
      <c r="Z37" s="165">
        <v>2184.59</v>
      </c>
      <c r="AA37" s="129">
        <v>2163</v>
      </c>
      <c r="AB37" s="165">
        <v>2184.59</v>
      </c>
      <c r="AC37" s="129">
        <v>2181</v>
      </c>
      <c r="AD37" s="132">
        <f t="shared" si="6"/>
        <v>6886.91</v>
      </c>
      <c r="AE37" s="132">
        <v>6852.6</v>
      </c>
      <c r="AF37" s="133">
        <f t="shared" si="7"/>
        <v>-34.309999999999491</v>
      </c>
      <c r="AG37" s="132">
        <v>2184.59</v>
      </c>
      <c r="AH37" s="132">
        <v>420.21</v>
      </c>
      <c r="AI37" s="132">
        <f t="shared" si="8"/>
        <v>2604.8000000000002</v>
      </c>
      <c r="AJ37" s="132">
        <v>2577.8000000000002</v>
      </c>
      <c r="AK37" s="177">
        <f t="shared" si="9"/>
        <v>-27</v>
      </c>
      <c r="AL37" s="177">
        <v>74.16</v>
      </c>
      <c r="AM37" s="132">
        <v>2184.59</v>
      </c>
      <c r="AN37" s="171">
        <f t="shared" si="10"/>
        <v>2258.75</v>
      </c>
      <c r="AO37" s="132">
        <v>2184.59</v>
      </c>
      <c r="AP37" s="132">
        <f t="shared" si="11"/>
        <v>6946.9800000000005</v>
      </c>
      <c r="AQ37" s="133">
        <f t="shared" si="12"/>
        <v>17476.72</v>
      </c>
      <c r="AR37" s="131">
        <f t="shared" si="13"/>
        <v>18140.560000000001</v>
      </c>
      <c r="AS37" s="131">
        <f t="shared" si="14"/>
        <v>17476.72</v>
      </c>
      <c r="AT37" s="127">
        <f t="shared" si="15"/>
        <v>26494.38</v>
      </c>
    </row>
    <row r="38" spans="1:46" ht="39" x14ac:dyDescent="0.25">
      <c r="A38" s="180" t="s">
        <v>88</v>
      </c>
      <c r="B38" s="127">
        <v>2096.62</v>
      </c>
      <c r="C38" s="127">
        <v>2096</v>
      </c>
      <c r="D38" s="127">
        <v>2096.62</v>
      </c>
      <c r="E38" s="127">
        <v>2096</v>
      </c>
      <c r="F38" s="127">
        <v>2096.62</v>
      </c>
      <c r="G38" s="127">
        <v>2096</v>
      </c>
      <c r="H38" s="127">
        <f t="shared" si="1"/>
        <v>6289.86</v>
      </c>
      <c r="I38" s="128">
        <f t="shared" si="2"/>
        <v>-1.8599999999996726</v>
      </c>
      <c r="J38" s="129" t="s">
        <v>2</v>
      </c>
      <c r="K38" s="129" t="s">
        <v>7</v>
      </c>
      <c r="L38" s="127">
        <f t="shared" si="16"/>
        <v>6288</v>
      </c>
      <c r="M38" s="130">
        <v>2096.62</v>
      </c>
      <c r="N38" s="131">
        <v>2096</v>
      </c>
      <c r="O38" s="132">
        <v>2184.59</v>
      </c>
      <c r="P38" s="133">
        <v>2184</v>
      </c>
      <c r="Q38" s="132">
        <v>2184.59</v>
      </c>
      <c r="R38" s="133">
        <v>2184</v>
      </c>
      <c r="S38" s="127">
        <f t="shared" si="3"/>
        <v>6465.8</v>
      </c>
      <c r="T38" s="127">
        <f t="shared" si="3"/>
        <v>6464</v>
      </c>
      <c r="U38" s="153">
        <f t="shared" si="4"/>
        <v>-1.8000000000001819</v>
      </c>
      <c r="V38" s="132">
        <v>2184.59</v>
      </c>
      <c r="W38" s="132">
        <v>333.14</v>
      </c>
      <c r="X38" s="165">
        <f t="shared" si="5"/>
        <v>2517.73</v>
      </c>
      <c r="Y38" s="132">
        <v>2515</v>
      </c>
      <c r="Z38" s="165">
        <v>2184.59</v>
      </c>
      <c r="AA38" s="129">
        <v>2184</v>
      </c>
      <c r="AB38" s="165">
        <v>2184.59</v>
      </c>
      <c r="AC38" s="129">
        <v>2184</v>
      </c>
      <c r="AD38" s="132">
        <f t="shared" si="6"/>
        <v>6886.91</v>
      </c>
      <c r="AE38" s="132">
        <v>6883</v>
      </c>
      <c r="AF38" s="133">
        <f t="shared" si="7"/>
        <v>-3.9099999999998545</v>
      </c>
      <c r="AG38" s="132">
        <v>2184.59</v>
      </c>
      <c r="AH38" s="132">
        <v>420.21</v>
      </c>
      <c r="AI38" s="132">
        <f t="shared" si="8"/>
        <v>2604.8000000000002</v>
      </c>
      <c r="AJ38" s="132">
        <v>2184</v>
      </c>
      <c r="AK38" s="132">
        <f t="shared" si="9"/>
        <v>-420.80000000000018</v>
      </c>
      <c r="AL38" s="132"/>
      <c r="AM38" s="132">
        <v>2184.59</v>
      </c>
      <c r="AN38" s="171">
        <f t="shared" si="10"/>
        <v>2184.59</v>
      </c>
      <c r="AO38" s="132">
        <v>2184.59</v>
      </c>
      <c r="AP38" s="132">
        <f t="shared" si="11"/>
        <v>6553.18</v>
      </c>
      <c r="AQ38" s="133">
        <f t="shared" si="12"/>
        <v>17476.72</v>
      </c>
      <c r="AR38" s="131">
        <f t="shared" si="13"/>
        <v>17803.560000000001</v>
      </c>
      <c r="AS38" s="131">
        <f t="shared" si="14"/>
        <v>17476.72</v>
      </c>
      <c r="AT38" s="127">
        <f t="shared" si="15"/>
        <v>26188.18</v>
      </c>
    </row>
    <row r="39" spans="1:46" x14ac:dyDescent="0.25">
      <c r="A39" s="139" t="s">
        <v>38</v>
      </c>
      <c r="B39" s="127">
        <v>2096.62</v>
      </c>
      <c r="C39" s="127">
        <v>2082</v>
      </c>
      <c r="D39" s="127">
        <v>2096.62</v>
      </c>
      <c r="E39" s="127">
        <v>2089</v>
      </c>
      <c r="F39" s="127">
        <v>2096.62</v>
      </c>
      <c r="G39" s="127">
        <v>1942</v>
      </c>
      <c r="H39" s="127">
        <f t="shared" si="1"/>
        <v>6289.86</v>
      </c>
      <c r="I39" s="128">
        <f t="shared" si="2"/>
        <v>-176.85999999999967</v>
      </c>
      <c r="J39" s="153" t="s">
        <v>2</v>
      </c>
      <c r="K39" s="153" t="s">
        <v>7</v>
      </c>
      <c r="L39" s="127">
        <f t="shared" si="16"/>
        <v>6113</v>
      </c>
      <c r="M39" s="130">
        <v>2096.62</v>
      </c>
      <c r="N39" s="131">
        <v>2089</v>
      </c>
      <c r="O39" s="132">
        <v>2184.59</v>
      </c>
      <c r="P39" s="133">
        <v>2181.8000000000002</v>
      </c>
      <c r="Q39" s="132">
        <v>2184.59</v>
      </c>
      <c r="R39" s="133">
        <v>2184</v>
      </c>
      <c r="S39" s="127">
        <f t="shared" si="3"/>
        <v>6465.8</v>
      </c>
      <c r="T39" s="127">
        <f t="shared" si="3"/>
        <v>6454.8</v>
      </c>
      <c r="U39" s="153">
        <f t="shared" si="4"/>
        <v>-11</v>
      </c>
      <c r="V39" s="132">
        <v>2184.59</v>
      </c>
      <c r="W39" s="132">
        <v>333.14</v>
      </c>
      <c r="X39" s="165">
        <f t="shared" si="5"/>
        <v>2517.73</v>
      </c>
      <c r="Y39" s="132">
        <v>2364</v>
      </c>
      <c r="Z39" s="165">
        <v>2184.59</v>
      </c>
      <c r="AA39" s="129">
        <v>2162.8000000000002</v>
      </c>
      <c r="AB39" s="165">
        <v>2184.59</v>
      </c>
      <c r="AC39" s="129">
        <v>2176</v>
      </c>
      <c r="AD39" s="132">
        <f t="shared" si="6"/>
        <v>6886.91</v>
      </c>
      <c r="AE39" s="132">
        <v>6702.8</v>
      </c>
      <c r="AF39" s="133">
        <f t="shared" si="7"/>
        <v>-184.10999999999967</v>
      </c>
      <c r="AG39" s="132">
        <v>2184.59</v>
      </c>
      <c r="AH39" s="132"/>
      <c r="AI39" s="132">
        <f t="shared" si="8"/>
        <v>2184.59</v>
      </c>
      <c r="AJ39" s="132">
        <v>2181.8000000000002</v>
      </c>
      <c r="AK39" s="177">
        <f t="shared" si="9"/>
        <v>-2.7899999999999636</v>
      </c>
      <c r="AL39" s="177">
        <v>74.16</v>
      </c>
      <c r="AM39" s="132">
        <v>2184.59</v>
      </c>
      <c r="AN39" s="171">
        <f t="shared" si="10"/>
        <v>2258.75</v>
      </c>
      <c r="AO39" s="132">
        <v>2184.59</v>
      </c>
      <c r="AP39" s="132">
        <f t="shared" si="11"/>
        <v>6550.9800000000005</v>
      </c>
      <c r="AQ39" s="133">
        <f t="shared" si="12"/>
        <v>17476.72</v>
      </c>
      <c r="AR39" s="131">
        <f t="shared" si="13"/>
        <v>17611.96</v>
      </c>
      <c r="AS39" s="131">
        <f t="shared" si="14"/>
        <v>17476.72</v>
      </c>
      <c r="AT39" s="127">
        <f t="shared" si="15"/>
        <v>25821.579999999998</v>
      </c>
    </row>
    <row r="40" spans="1:46" x14ac:dyDescent="0.25">
      <c r="A40" s="174" t="s">
        <v>79</v>
      </c>
      <c r="B40" s="127">
        <v>1397.75</v>
      </c>
      <c r="C40" s="127">
        <v>1393</v>
      </c>
      <c r="D40" s="127">
        <v>1397.75</v>
      </c>
      <c r="E40" s="127">
        <v>1394</v>
      </c>
      <c r="F40" s="127">
        <v>1397.75</v>
      </c>
      <c r="G40" s="127">
        <v>1396</v>
      </c>
      <c r="H40" s="127">
        <f t="shared" si="1"/>
        <v>4193.25</v>
      </c>
      <c r="I40" s="128">
        <f t="shared" si="2"/>
        <v>-10.25</v>
      </c>
      <c r="J40" s="129" t="s">
        <v>2</v>
      </c>
      <c r="K40" s="129" t="s">
        <v>3</v>
      </c>
      <c r="L40" s="127">
        <f t="shared" si="16"/>
        <v>4183</v>
      </c>
      <c r="M40" s="130">
        <v>1397.75</v>
      </c>
      <c r="N40" s="131">
        <v>1394</v>
      </c>
      <c r="O40" s="132">
        <v>1456.39</v>
      </c>
      <c r="P40" s="133">
        <v>1063.5999999999999</v>
      </c>
      <c r="Q40" s="132">
        <v>1456.39</v>
      </c>
      <c r="R40" s="133">
        <v>1450</v>
      </c>
      <c r="S40" s="127">
        <f t="shared" si="3"/>
        <v>4310.5300000000007</v>
      </c>
      <c r="T40" s="127">
        <f t="shared" si="3"/>
        <v>3907.6</v>
      </c>
      <c r="U40" s="153">
        <f t="shared" si="4"/>
        <v>-402.93000000000075</v>
      </c>
      <c r="V40" s="132">
        <v>1456.39</v>
      </c>
      <c r="W40" s="132"/>
      <c r="X40" s="165">
        <f t="shared" si="5"/>
        <v>1456.39</v>
      </c>
      <c r="Y40" s="132">
        <v>1452</v>
      </c>
      <c r="Z40" s="165">
        <v>1456.39</v>
      </c>
      <c r="AA40" s="129">
        <v>1451</v>
      </c>
      <c r="AB40" s="165">
        <v>1456.39</v>
      </c>
      <c r="AC40" s="129">
        <v>1443</v>
      </c>
      <c r="AD40" s="132">
        <f t="shared" si="6"/>
        <v>4369.17</v>
      </c>
      <c r="AE40" s="132">
        <v>4346</v>
      </c>
      <c r="AF40" s="133">
        <f t="shared" si="7"/>
        <v>-23.170000000000073</v>
      </c>
      <c r="AG40" s="132">
        <v>1456.39</v>
      </c>
      <c r="AH40" s="132">
        <v>280.14</v>
      </c>
      <c r="AI40" s="132">
        <f t="shared" si="8"/>
        <v>1736.5300000000002</v>
      </c>
      <c r="AJ40" s="132">
        <v>1746</v>
      </c>
      <c r="AK40" s="171">
        <f t="shared" si="9"/>
        <v>9.4699999999997999</v>
      </c>
      <c r="AL40" s="171"/>
      <c r="AM40" s="132">
        <v>1456.39</v>
      </c>
      <c r="AN40" s="171">
        <f t="shared" si="10"/>
        <v>1456.39</v>
      </c>
      <c r="AO40" s="132">
        <v>1456.39</v>
      </c>
      <c r="AP40" s="132">
        <f t="shared" si="11"/>
        <v>4658.7800000000007</v>
      </c>
      <c r="AQ40" s="133">
        <f t="shared" si="12"/>
        <v>11651.119999999999</v>
      </c>
      <c r="AR40" s="131">
        <f t="shared" si="13"/>
        <v>11514.630000000001</v>
      </c>
      <c r="AS40" s="131">
        <f t="shared" si="14"/>
        <v>11651.12</v>
      </c>
      <c r="AT40" s="127">
        <f t="shared" si="15"/>
        <v>17095.38</v>
      </c>
    </row>
    <row r="41" spans="1:46" x14ac:dyDescent="0.25">
      <c r="A41" s="139" t="s">
        <v>80</v>
      </c>
      <c r="B41" s="127"/>
      <c r="C41" s="127"/>
      <c r="D41" s="127"/>
      <c r="E41" s="127"/>
      <c r="F41" s="127"/>
      <c r="G41" s="127"/>
      <c r="H41" s="127"/>
      <c r="I41" s="128"/>
      <c r="J41" s="128" t="s">
        <v>5</v>
      </c>
      <c r="K41" s="128" t="s">
        <v>3</v>
      </c>
      <c r="L41" s="127">
        <v>0</v>
      </c>
      <c r="M41" s="130">
        <v>0</v>
      </c>
      <c r="N41" s="131">
        <v>0</v>
      </c>
      <c r="O41" s="132">
        <v>1820.49</v>
      </c>
      <c r="P41" s="133">
        <v>1810.8</v>
      </c>
      <c r="Q41" s="132">
        <v>1820.49</v>
      </c>
      <c r="R41" s="133">
        <v>1820.4</v>
      </c>
      <c r="S41" s="127">
        <f t="shared" si="3"/>
        <v>3640.98</v>
      </c>
      <c r="T41" s="127">
        <f t="shared" si="3"/>
        <v>3631.2</v>
      </c>
      <c r="U41" s="153">
        <f t="shared" si="4"/>
        <v>-9.7800000000002001</v>
      </c>
      <c r="V41" s="132">
        <v>1820.49</v>
      </c>
      <c r="W41" s="132">
        <v>222.09</v>
      </c>
      <c r="X41" s="165">
        <f t="shared" si="5"/>
        <v>2042.58</v>
      </c>
      <c r="Y41" s="132">
        <v>2039.8</v>
      </c>
      <c r="Z41" s="165">
        <v>1820.49</v>
      </c>
      <c r="AA41" s="129">
        <v>1816.2</v>
      </c>
      <c r="AB41" s="165">
        <v>1820.49</v>
      </c>
      <c r="AC41" s="129">
        <v>1786</v>
      </c>
      <c r="AD41" s="132">
        <f t="shared" si="6"/>
        <v>5683.5599999999995</v>
      </c>
      <c r="AE41" s="132">
        <v>5642</v>
      </c>
      <c r="AF41" s="133">
        <f t="shared" si="7"/>
        <v>-41.559999999999491</v>
      </c>
      <c r="AG41" s="132">
        <v>1820.49</v>
      </c>
      <c r="AH41" s="132"/>
      <c r="AI41" s="132">
        <f t="shared" si="8"/>
        <v>1820.49</v>
      </c>
      <c r="AJ41" s="132">
        <v>1814</v>
      </c>
      <c r="AK41" s="177">
        <f t="shared" si="9"/>
        <v>-6.4900000000000091</v>
      </c>
      <c r="AL41" s="177">
        <v>61.81</v>
      </c>
      <c r="AM41" s="132">
        <v>1820.49</v>
      </c>
      <c r="AN41" s="171">
        <f t="shared" si="10"/>
        <v>1882.3</v>
      </c>
      <c r="AO41" s="132">
        <v>1820.49</v>
      </c>
      <c r="AP41" s="132">
        <f t="shared" si="11"/>
        <v>5454.98</v>
      </c>
      <c r="AQ41" s="133">
        <f t="shared" si="12"/>
        <v>14563.92</v>
      </c>
      <c r="AR41" s="131">
        <f t="shared" si="13"/>
        <v>14728.18</v>
      </c>
      <c r="AS41" s="131">
        <f t="shared" si="14"/>
        <v>14563.92</v>
      </c>
      <c r="AT41" s="127">
        <f t="shared" si="15"/>
        <v>14728.18</v>
      </c>
    </row>
    <row r="42" spans="1:46" x14ac:dyDescent="0.25">
      <c r="A42" s="174" t="s">
        <v>81</v>
      </c>
      <c r="B42" s="127"/>
      <c r="C42" s="127"/>
      <c r="D42" s="127"/>
      <c r="E42" s="127"/>
      <c r="F42" s="127"/>
      <c r="G42" s="127"/>
      <c r="H42" s="127"/>
      <c r="I42" s="128"/>
      <c r="J42" s="133" t="s">
        <v>2</v>
      </c>
      <c r="K42" s="133" t="s">
        <v>3</v>
      </c>
      <c r="L42" s="127">
        <v>0</v>
      </c>
      <c r="M42" s="130">
        <v>0</v>
      </c>
      <c r="N42" s="131">
        <v>0</v>
      </c>
      <c r="O42" s="132">
        <v>1456.39</v>
      </c>
      <c r="P42" s="133">
        <v>1456</v>
      </c>
      <c r="Q42" s="132">
        <v>1456.39</v>
      </c>
      <c r="R42" s="133">
        <v>1449</v>
      </c>
      <c r="S42" s="127">
        <f t="shared" si="3"/>
        <v>2912.78</v>
      </c>
      <c r="T42" s="127">
        <f t="shared" si="3"/>
        <v>2905</v>
      </c>
      <c r="U42" s="153">
        <f t="shared" si="4"/>
        <v>-7.7800000000002001</v>
      </c>
      <c r="V42" s="132">
        <v>1456.39</v>
      </c>
      <c r="W42" s="132">
        <v>277.62</v>
      </c>
      <c r="X42" s="165">
        <f t="shared" si="5"/>
        <v>1734.0100000000002</v>
      </c>
      <c r="Y42" s="132">
        <v>1731</v>
      </c>
      <c r="Z42" s="165">
        <v>1456.39</v>
      </c>
      <c r="AA42" s="129">
        <v>1449</v>
      </c>
      <c r="AB42" s="165">
        <v>1456.39</v>
      </c>
      <c r="AC42" s="129">
        <v>1449</v>
      </c>
      <c r="AD42" s="132">
        <f t="shared" si="6"/>
        <v>4646.7900000000009</v>
      </c>
      <c r="AE42" s="132">
        <v>4629</v>
      </c>
      <c r="AF42" s="133">
        <f t="shared" si="7"/>
        <v>-17.790000000000873</v>
      </c>
      <c r="AG42" s="132">
        <v>1456.39</v>
      </c>
      <c r="AH42" s="132">
        <v>280.14</v>
      </c>
      <c r="AI42" s="132">
        <f t="shared" si="8"/>
        <v>1736.5300000000002</v>
      </c>
      <c r="AJ42" s="132">
        <v>1728.4</v>
      </c>
      <c r="AK42" s="177">
        <f t="shared" si="9"/>
        <v>-8.1300000000001091</v>
      </c>
      <c r="AL42" s="177">
        <v>49.44</v>
      </c>
      <c r="AM42" s="132">
        <v>1456.39</v>
      </c>
      <c r="AN42" s="171">
        <f t="shared" si="10"/>
        <v>1505.8300000000002</v>
      </c>
      <c r="AO42" s="132">
        <v>1456.39</v>
      </c>
      <c r="AP42" s="132">
        <f t="shared" si="11"/>
        <v>4641.18</v>
      </c>
      <c r="AQ42" s="133">
        <f t="shared" si="12"/>
        <v>11651.119999999999</v>
      </c>
      <c r="AR42" s="131">
        <f t="shared" si="13"/>
        <v>12175.18</v>
      </c>
      <c r="AS42" s="131">
        <f t="shared" si="14"/>
        <v>11651.12</v>
      </c>
      <c r="AT42" s="127">
        <f t="shared" si="15"/>
        <v>12175.18</v>
      </c>
    </row>
    <row r="43" spans="1:46" x14ac:dyDescent="0.25">
      <c r="A43" s="174" t="s">
        <v>82</v>
      </c>
      <c r="B43" s="127">
        <v>1747.17</v>
      </c>
      <c r="C43" s="127">
        <v>1743</v>
      </c>
      <c r="D43" s="127">
        <v>1747.17</v>
      </c>
      <c r="E43" s="127">
        <v>1711.2</v>
      </c>
      <c r="F43" s="127">
        <v>1747.17</v>
      </c>
      <c r="G43" s="127">
        <v>0</v>
      </c>
      <c r="H43" s="127">
        <f t="shared" si="1"/>
        <v>5241.51</v>
      </c>
      <c r="I43" s="128">
        <f t="shared" si="2"/>
        <v>-5241.51</v>
      </c>
      <c r="J43" s="129" t="s">
        <v>87</v>
      </c>
      <c r="K43" s="129" t="s">
        <v>3</v>
      </c>
      <c r="L43" s="127">
        <v>0</v>
      </c>
      <c r="M43" s="130">
        <v>0</v>
      </c>
      <c r="N43" s="131">
        <v>0</v>
      </c>
      <c r="O43" s="132">
        <v>1456.39</v>
      </c>
      <c r="P43" s="133">
        <v>1335.6</v>
      </c>
      <c r="Q43" s="132">
        <v>1456.39</v>
      </c>
      <c r="R43" s="133">
        <v>1430.8</v>
      </c>
      <c r="S43" s="127">
        <f t="shared" si="3"/>
        <v>2912.78</v>
      </c>
      <c r="T43" s="127">
        <f t="shared" si="3"/>
        <v>2766.3999999999996</v>
      </c>
      <c r="U43" s="153">
        <f t="shared" si="4"/>
        <v>-146.38000000000056</v>
      </c>
      <c r="V43" s="132">
        <v>1456.39</v>
      </c>
      <c r="W43" s="132"/>
      <c r="X43" s="165">
        <f t="shared" si="5"/>
        <v>1456.39</v>
      </c>
      <c r="Y43" s="132">
        <v>1447.4</v>
      </c>
      <c r="Z43" s="165">
        <v>1456.39</v>
      </c>
      <c r="AA43" s="129">
        <v>1455</v>
      </c>
      <c r="AB43" s="165">
        <v>1456.39</v>
      </c>
      <c r="AC43" s="129">
        <v>1440</v>
      </c>
      <c r="AD43" s="132">
        <f t="shared" si="6"/>
        <v>4369.17</v>
      </c>
      <c r="AE43" s="132">
        <v>4209.3999999999996</v>
      </c>
      <c r="AF43" s="133">
        <f t="shared" si="7"/>
        <v>-159.77000000000044</v>
      </c>
      <c r="AG43" s="132">
        <v>1456.39</v>
      </c>
      <c r="AH43" s="132">
        <v>280.14</v>
      </c>
      <c r="AI43" s="132">
        <f t="shared" si="8"/>
        <v>1736.5300000000002</v>
      </c>
      <c r="AJ43" s="132">
        <v>1692</v>
      </c>
      <c r="AK43" s="132">
        <f t="shared" si="9"/>
        <v>-44.5300000000002</v>
      </c>
      <c r="AL43" s="132"/>
      <c r="AM43" s="132">
        <v>1456.39</v>
      </c>
      <c r="AN43" s="171">
        <f t="shared" si="10"/>
        <v>1456.39</v>
      </c>
      <c r="AO43" s="132">
        <v>1456.39</v>
      </c>
      <c r="AP43" s="132">
        <f t="shared" si="11"/>
        <v>4604.7800000000007</v>
      </c>
      <c r="AQ43" s="133">
        <f t="shared" si="12"/>
        <v>11651.119999999999</v>
      </c>
      <c r="AR43" s="131">
        <f t="shared" si="13"/>
        <v>11580.58</v>
      </c>
      <c r="AS43" s="131">
        <f t="shared" si="14"/>
        <v>11651.12</v>
      </c>
      <c r="AT43" s="127">
        <f t="shared" si="15"/>
        <v>11580.58</v>
      </c>
    </row>
    <row r="44" spans="1:46" x14ac:dyDescent="0.25">
      <c r="A44" s="139" t="s">
        <v>83</v>
      </c>
      <c r="B44" s="127"/>
      <c r="C44" s="127"/>
      <c r="D44" s="127"/>
      <c r="E44" s="127"/>
      <c r="F44" s="127"/>
      <c r="G44" s="127"/>
      <c r="H44" s="127"/>
      <c r="I44" s="128"/>
      <c r="J44" s="128" t="s">
        <v>5</v>
      </c>
      <c r="K44" s="128" t="s">
        <v>3</v>
      </c>
      <c r="L44" s="127">
        <v>3454.2</v>
      </c>
      <c r="M44" s="130">
        <v>1747.17</v>
      </c>
      <c r="N44" s="131">
        <v>1690.2</v>
      </c>
      <c r="O44" s="132">
        <v>1820.49</v>
      </c>
      <c r="P44" s="133">
        <v>1794.4</v>
      </c>
      <c r="Q44" s="132">
        <v>1820.49</v>
      </c>
      <c r="R44" s="133">
        <v>1728.6</v>
      </c>
      <c r="S44" s="127">
        <f t="shared" si="3"/>
        <v>5388.15</v>
      </c>
      <c r="T44" s="127">
        <f t="shared" si="3"/>
        <v>5213.2000000000007</v>
      </c>
      <c r="U44" s="153">
        <f t="shared" si="4"/>
        <v>-174.94999999999891</v>
      </c>
      <c r="V44" s="132">
        <v>1820.49</v>
      </c>
      <c r="W44" s="132"/>
      <c r="X44" s="165">
        <f t="shared" si="5"/>
        <v>1820.49</v>
      </c>
      <c r="Y44" s="164">
        <v>1845</v>
      </c>
      <c r="Z44" s="165">
        <v>1820.49</v>
      </c>
      <c r="AA44" s="129">
        <v>1727.4</v>
      </c>
      <c r="AB44" s="165">
        <v>1820.49</v>
      </c>
      <c r="AC44" s="129">
        <v>1818.6</v>
      </c>
      <c r="AD44" s="132">
        <f t="shared" si="6"/>
        <v>5461.47</v>
      </c>
      <c r="AE44" s="132">
        <v>5391</v>
      </c>
      <c r="AF44" s="133">
        <f t="shared" si="7"/>
        <v>-70.470000000000255</v>
      </c>
      <c r="AG44" s="132">
        <v>1820.49</v>
      </c>
      <c r="AH44" s="132"/>
      <c r="AI44" s="132">
        <f t="shared" si="8"/>
        <v>1820.49</v>
      </c>
      <c r="AJ44" s="132">
        <v>1785.2</v>
      </c>
      <c r="AK44" s="177">
        <f t="shared" si="9"/>
        <v>-35.289999999999964</v>
      </c>
      <c r="AL44" s="177">
        <v>61.81</v>
      </c>
      <c r="AM44" s="132">
        <v>1820.49</v>
      </c>
      <c r="AN44" s="171">
        <f t="shared" si="10"/>
        <v>1882.3</v>
      </c>
      <c r="AO44" s="132">
        <v>1820.49</v>
      </c>
      <c r="AP44" s="132">
        <f t="shared" si="11"/>
        <v>5426.18</v>
      </c>
      <c r="AQ44" s="133">
        <f t="shared" si="12"/>
        <v>14563.92</v>
      </c>
      <c r="AR44" s="131">
        <f t="shared" si="13"/>
        <v>14283.210000000001</v>
      </c>
      <c r="AS44" s="131">
        <f t="shared" si="14"/>
        <v>14563.92</v>
      </c>
      <c r="AT44" s="127">
        <f t="shared" si="15"/>
        <v>19484.580000000002</v>
      </c>
    </row>
    <row r="45" spans="1:46" x14ac:dyDescent="0.25">
      <c r="A45" s="140" t="s">
        <v>41</v>
      </c>
      <c r="B45" s="127">
        <v>1397.75</v>
      </c>
      <c r="C45" s="127">
        <v>1395.6</v>
      </c>
      <c r="D45" s="127">
        <v>1397.75</v>
      </c>
      <c r="E45" s="127">
        <v>1358.6</v>
      </c>
      <c r="F45" s="127">
        <v>1397.75</v>
      </c>
      <c r="G45" s="127">
        <v>1304.4000000000001</v>
      </c>
      <c r="H45" s="127">
        <f t="shared" si="1"/>
        <v>4193.25</v>
      </c>
      <c r="I45" s="128">
        <f t="shared" si="2"/>
        <v>-134.65000000000009</v>
      </c>
      <c r="J45" s="133" t="s">
        <v>2</v>
      </c>
      <c r="K45" s="133" t="s">
        <v>3</v>
      </c>
      <c r="L45" s="127">
        <f>C45+E45+G45</f>
        <v>4058.6</v>
      </c>
      <c r="M45" s="130">
        <v>1397.75</v>
      </c>
      <c r="N45" s="131">
        <v>1360</v>
      </c>
      <c r="O45" s="132">
        <v>1456.39</v>
      </c>
      <c r="P45" s="133">
        <v>1446.2</v>
      </c>
      <c r="Q45" s="132">
        <v>1456.39</v>
      </c>
      <c r="R45" s="133">
        <v>1434.6</v>
      </c>
      <c r="S45" s="127">
        <f t="shared" si="3"/>
        <v>4310.5300000000007</v>
      </c>
      <c r="T45" s="127">
        <f t="shared" si="3"/>
        <v>4240.7999999999993</v>
      </c>
      <c r="U45" s="153">
        <f t="shared" si="4"/>
        <v>-69.730000000001382</v>
      </c>
      <c r="V45" s="132">
        <v>1456.39</v>
      </c>
      <c r="W45" s="132"/>
      <c r="X45" s="165">
        <f t="shared" si="5"/>
        <v>1456.39</v>
      </c>
      <c r="Y45" s="132">
        <v>1445</v>
      </c>
      <c r="Z45" s="165">
        <v>1456.39</v>
      </c>
      <c r="AA45" s="129">
        <v>1320.8</v>
      </c>
      <c r="AB45" s="165">
        <v>1456.39</v>
      </c>
      <c r="AC45" s="129">
        <v>1038.8</v>
      </c>
      <c r="AD45" s="132">
        <f t="shared" si="6"/>
        <v>4369.17</v>
      </c>
      <c r="AE45" s="132">
        <v>3804.6000000000004</v>
      </c>
      <c r="AF45" s="133">
        <f t="shared" si="7"/>
        <v>-564.56999999999971</v>
      </c>
      <c r="AG45" s="132">
        <v>1456.39</v>
      </c>
      <c r="AH45" s="132"/>
      <c r="AI45" s="132">
        <f t="shared" si="8"/>
        <v>1456.39</v>
      </c>
      <c r="AJ45" s="132">
        <v>1445.4</v>
      </c>
      <c r="AK45" s="177">
        <f t="shared" si="9"/>
        <v>-10.990000000000009</v>
      </c>
      <c r="AL45" s="177">
        <v>49.44</v>
      </c>
      <c r="AM45" s="132">
        <v>1456.39</v>
      </c>
      <c r="AN45" s="171">
        <f t="shared" si="10"/>
        <v>1505.8300000000002</v>
      </c>
      <c r="AO45" s="132">
        <v>1456.39</v>
      </c>
      <c r="AP45" s="132">
        <f t="shared" si="11"/>
        <v>4358.18</v>
      </c>
      <c r="AQ45" s="133">
        <f t="shared" si="12"/>
        <v>11651.119999999999</v>
      </c>
      <c r="AR45" s="131">
        <f t="shared" si="13"/>
        <v>11005.83</v>
      </c>
      <c r="AS45" s="131">
        <f t="shared" si="14"/>
        <v>11651.12</v>
      </c>
      <c r="AT45" s="127">
        <f t="shared" si="15"/>
        <v>16462.18</v>
      </c>
    </row>
    <row r="46" spans="1:46" x14ac:dyDescent="0.25">
      <c r="A46" s="141" t="s">
        <v>84</v>
      </c>
      <c r="B46" s="142"/>
      <c r="C46" s="142"/>
      <c r="D46" s="142"/>
      <c r="E46" s="142"/>
      <c r="F46" s="142"/>
      <c r="G46" s="142"/>
      <c r="H46" s="142"/>
      <c r="I46" s="143"/>
      <c r="J46" s="183" t="s">
        <v>2</v>
      </c>
      <c r="K46" s="183" t="s">
        <v>7</v>
      </c>
      <c r="L46" s="142">
        <v>0</v>
      </c>
      <c r="M46" s="130">
        <v>0</v>
      </c>
      <c r="N46" s="131">
        <v>0</v>
      </c>
      <c r="O46" s="132">
        <v>2184.59</v>
      </c>
      <c r="P46" s="133">
        <v>2173</v>
      </c>
      <c r="Q46" s="132">
        <v>2184.59</v>
      </c>
      <c r="R46" s="133">
        <v>2177.8000000000002</v>
      </c>
      <c r="S46" s="127">
        <f t="shared" si="3"/>
        <v>4369.18</v>
      </c>
      <c r="T46" s="127">
        <f t="shared" si="3"/>
        <v>4350.8</v>
      </c>
      <c r="U46" s="153">
        <f t="shared" si="4"/>
        <v>-18.380000000000109</v>
      </c>
      <c r="V46" s="132">
        <v>2184.59</v>
      </c>
      <c r="W46" s="132">
        <v>333.14</v>
      </c>
      <c r="X46" s="165">
        <f t="shared" si="5"/>
        <v>2517.73</v>
      </c>
      <c r="Y46" s="132">
        <v>2359</v>
      </c>
      <c r="Z46" s="165">
        <v>2184.59</v>
      </c>
      <c r="AA46" s="129">
        <v>2177</v>
      </c>
      <c r="AB46" s="165">
        <v>2184.59</v>
      </c>
      <c r="AC46" s="129">
        <v>2175.6</v>
      </c>
      <c r="AD46" s="132">
        <f t="shared" si="6"/>
        <v>6886.91</v>
      </c>
      <c r="AE46" s="132">
        <v>6701.6</v>
      </c>
      <c r="AF46" s="133">
        <f t="shared" si="7"/>
        <v>-185.30999999999949</v>
      </c>
      <c r="AG46" s="132">
        <v>2184.59</v>
      </c>
      <c r="AH46" s="132"/>
      <c r="AI46" s="132">
        <f t="shared" si="8"/>
        <v>2184.59</v>
      </c>
      <c r="AJ46" s="132">
        <v>2170.8000000000002</v>
      </c>
      <c r="AK46" s="177">
        <f t="shared" si="9"/>
        <v>-13.789999999999964</v>
      </c>
      <c r="AL46" s="177">
        <v>74.16</v>
      </c>
      <c r="AM46" s="132">
        <v>2184.59</v>
      </c>
      <c r="AN46" s="171">
        <f t="shared" si="10"/>
        <v>2258.75</v>
      </c>
      <c r="AO46" s="132">
        <v>2184.59</v>
      </c>
      <c r="AP46" s="132">
        <f t="shared" si="11"/>
        <v>6539.9800000000005</v>
      </c>
      <c r="AQ46" s="133">
        <f t="shared" si="12"/>
        <v>17476.72</v>
      </c>
      <c r="AR46" s="131">
        <f t="shared" si="13"/>
        <v>17592.38</v>
      </c>
      <c r="AS46" s="131">
        <f t="shared" si="14"/>
        <v>17476.72</v>
      </c>
      <c r="AT46" s="127">
        <f t="shared" si="15"/>
        <v>17592.38</v>
      </c>
    </row>
    <row r="47" spans="1:46" x14ac:dyDescent="0.25">
      <c r="A47" s="141" t="s">
        <v>85</v>
      </c>
      <c r="B47" s="142"/>
      <c r="C47" s="142"/>
      <c r="D47" s="142"/>
      <c r="E47" s="142"/>
      <c r="F47" s="142"/>
      <c r="G47" s="142"/>
      <c r="H47" s="142"/>
      <c r="I47" s="143"/>
      <c r="J47" s="144" t="s">
        <v>2</v>
      </c>
      <c r="K47" s="144" t="s">
        <v>3</v>
      </c>
      <c r="L47" s="142">
        <v>0</v>
      </c>
      <c r="M47" s="130">
        <v>0</v>
      </c>
      <c r="N47" s="131">
        <v>0</v>
      </c>
      <c r="O47" s="132">
        <v>1456.39</v>
      </c>
      <c r="P47" s="133">
        <v>1369</v>
      </c>
      <c r="Q47" s="132">
        <v>1456.39</v>
      </c>
      <c r="R47" s="133">
        <v>1448.8</v>
      </c>
      <c r="S47" s="127">
        <f t="shared" si="3"/>
        <v>2912.78</v>
      </c>
      <c r="T47" s="127">
        <f t="shared" si="3"/>
        <v>2817.8</v>
      </c>
      <c r="U47" s="153">
        <f t="shared" si="4"/>
        <v>-94.980000000000018</v>
      </c>
      <c r="V47" s="132">
        <v>1456.39</v>
      </c>
      <c r="W47" s="132"/>
      <c r="X47" s="165">
        <f t="shared" si="5"/>
        <v>1456.39</v>
      </c>
      <c r="Y47" s="132">
        <v>1454.2</v>
      </c>
      <c r="Z47" s="165">
        <v>1456.39</v>
      </c>
      <c r="AA47" s="129">
        <v>1425.8</v>
      </c>
      <c r="AB47" s="165">
        <v>1456.39</v>
      </c>
      <c r="AC47" s="129">
        <v>1309.2</v>
      </c>
      <c r="AD47" s="132">
        <f t="shared" si="6"/>
        <v>4369.17</v>
      </c>
      <c r="AE47" s="132">
        <v>4189.2</v>
      </c>
      <c r="AF47" s="133">
        <f t="shared" si="7"/>
        <v>-179.97000000000025</v>
      </c>
      <c r="AG47" s="132">
        <v>1456.39</v>
      </c>
      <c r="AH47" s="132"/>
      <c r="AI47" s="132">
        <f t="shared" si="8"/>
        <v>1456.39</v>
      </c>
      <c r="AJ47" s="132">
        <v>1381.4</v>
      </c>
      <c r="AK47" s="132">
        <f t="shared" si="9"/>
        <v>-74.990000000000009</v>
      </c>
      <c r="AL47" s="132"/>
      <c r="AM47" s="132">
        <v>1456.39</v>
      </c>
      <c r="AN47" s="171">
        <f t="shared" si="10"/>
        <v>1456.39</v>
      </c>
      <c r="AO47" s="132">
        <v>1456.39</v>
      </c>
      <c r="AP47" s="132">
        <f t="shared" si="11"/>
        <v>4294.18</v>
      </c>
      <c r="AQ47" s="133">
        <f t="shared" si="12"/>
        <v>11651.119999999999</v>
      </c>
      <c r="AR47" s="131">
        <f t="shared" si="13"/>
        <v>11301.18</v>
      </c>
      <c r="AS47" s="131">
        <f t="shared" si="14"/>
        <v>11651.12</v>
      </c>
      <c r="AT47" s="127">
        <f t="shared" si="15"/>
        <v>11301.18</v>
      </c>
    </row>
    <row r="48" spans="1:46" x14ac:dyDescent="0.25">
      <c r="A48" s="175" t="s">
        <v>86</v>
      </c>
      <c r="B48" s="142"/>
      <c r="C48" s="142"/>
      <c r="D48" s="142"/>
      <c r="E48" s="142"/>
      <c r="F48" s="142"/>
      <c r="G48" s="142"/>
      <c r="H48" s="142"/>
      <c r="I48" s="143"/>
      <c r="J48" s="182" t="s">
        <v>2</v>
      </c>
      <c r="K48" s="182" t="s">
        <v>3</v>
      </c>
      <c r="L48" s="142">
        <v>0</v>
      </c>
      <c r="M48" s="130">
        <v>0</v>
      </c>
      <c r="N48" s="131">
        <v>0</v>
      </c>
      <c r="O48" s="132">
        <v>1456.39</v>
      </c>
      <c r="P48" s="133">
        <v>1441.6</v>
      </c>
      <c r="Q48" s="132">
        <v>1456.39</v>
      </c>
      <c r="R48" s="133">
        <v>1447.4</v>
      </c>
      <c r="S48" s="127">
        <f t="shared" si="3"/>
        <v>2912.78</v>
      </c>
      <c r="T48" s="127">
        <f t="shared" si="3"/>
        <v>2889</v>
      </c>
      <c r="U48" s="153">
        <f t="shared" si="4"/>
        <v>-23.7800000000002</v>
      </c>
      <c r="V48" s="132">
        <v>1456.39</v>
      </c>
      <c r="W48" s="132">
        <v>222.09</v>
      </c>
      <c r="X48" s="165">
        <f t="shared" si="5"/>
        <v>1678.48</v>
      </c>
      <c r="Y48" s="132">
        <v>1675.6</v>
      </c>
      <c r="Z48" s="165">
        <v>1456.39</v>
      </c>
      <c r="AA48" s="129">
        <v>1449.6</v>
      </c>
      <c r="AB48" s="165">
        <v>1456.39</v>
      </c>
      <c r="AC48" s="129">
        <v>1452.8</v>
      </c>
      <c r="AD48" s="132">
        <f t="shared" si="6"/>
        <v>4591.26</v>
      </c>
      <c r="AE48" s="132">
        <v>4578</v>
      </c>
      <c r="AF48" s="133">
        <f t="shared" si="7"/>
        <v>-13.260000000000218</v>
      </c>
      <c r="AG48" s="132">
        <v>1456.39</v>
      </c>
      <c r="AH48" s="132">
        <v>280.14</v>
      </c>
      <c r="AI48" s="132">
        <f t="shared" si="8"/>
        <v>1736.5300000000002</v>
      </c>
      <c r="AJ48" s="132">
        <v>1713.8</v>
      </c>
      <c r="AK48" s="177">
        <f t="shared" si="9"/>
        <v>-22.730000000000246</v>
      </c>
      <c r="AL48" s="177">
        <v>49.44</v>
      </c>
      <c r="AM48" s="132">
        <v>1456.39</v>
      </c>
      <c r="AN48" s="171">
        <f t="shared" si="10"/>
        <v>1505.8300000000002</v>
      </c>
      <c r="AO48" s="132">
        <v>1456.39</v>
      </c>
      <c r="AP48" s="132">
        <f t="shared" si="11"/>
        <v>4626.58</v>
      </c>
      <c r="AQ48" s="133">
        <f t="shared" si="12"/>
        <v>11651.119999999999</v>
      </c>
      <c r="AR48" s="131">
        <f t="shared" si="13"/>
        <v>12093.58</v>
      </c>
      <c r="AS48" s="131">
        <f t="shared" si="14"/>
        <v>11651.12</v>
      </c>
      <c r="AT48" s="127">
        <f t="shared" si="15"/>
        <v>12093.58</v>
      </c>
    </row>
    <row r="49" spans="1:46" ht="26.25" x14ac:dyDescent="0.25">
      <c r="A49" s="145" t="s">
        <v>42</v>
      </c>
      <c r="B49" s="146">
        <f t="shared" ref="B49:I49" si="17">SUM(B6:B45)</f>
        <v>72333.340000000011</v>
      </c>
      <c r="C49" s="146">
        <f t="shared" si="17"/>
        <v>71595.400000000009</v>
      </c>
      <c r="D49" s="146">
        <f t="shared" si="17"/>
        <v>72333.340000000011</v>
      </c>
      <c r="E49" s="146">
        <f t="shared" si="17"/>
        <v>71713</v>
      </c>
      <c r="F49" s="146">
        <f t="shared" si="17"/>
        <v>72333.340000000011</v>
      </c>
      <c r="G49" s="146">
        <f t="shared" si="17"/>
        <v>69243.199999999997</v>
      </c>
      <c r="H49" s="146">
        <f t="shared" si="17"/>
        <v>217000.01999999987</v>
      </c>
      <c r="I49" s="147">
        <f t="shared" si="17"/>
        <v>-7902.6199999999899</v>
      </c>
      <c r="J49" s="148"/>
      <c r="K49" s="148"/>
      <c r="L49" s="146">
        <f t="shared" ref="L49:AD49" si="18">SUM(L6:L48)</f>
        <v>212551.6</v>
      </c>
      <c r="M49" s="149">
        <f t="shared" si="18"/>
        <v>72333.340000000011</v>
      </c>
      <c r="N49" s="150">
        <f t="shared" si="18"/>
        <v>69870</v>
      </c>
      <c r="O49" s="146">
        <f t="shared" si="18"/>
        <v>83014.38999999997</v>
      </c>
      <c r="P49" s="150">
        <f t="shared" si="18"/>
        <v>81639.400000000009</v>
      </c>
      <c r="Q49" s="146">
        <f t="shared" si="18"/>
        <v>83014.38999999997</v>
      </c>
      <c r="R49" s="150">
        <f t="shared" si="18"/>
        <v>81439.200000000012</v>
      </c>
      <c r="S49" s="146">
        <f t="shared" si="18"/>
        <v>238362.11999999991</v>
      </c>
      <c r="T49" s="146">
        <f t="shared" si="18"/>
        <v>232948.59999999998</v>
      </c>
      <c r="U49" s="154">
        <f t="shared" si="18"/>
        <v>-5413.5200000000059</v>
      </c>
      <c r="V49" s="146">
        <f t="shared" si="18"/>
        <v>83014.38999999997</v>
      </c>
      <c r="W49" s="146">
        <f t="shared" si="18"/>
        <v>5413.5</v>
      </c>
      <c r="X49" s="169">
        <f t="shared" si="18"/>
        <v>88427.889999999985</v>
      </c>
      <c r="Y49" s="146">
        <f t="shared" si="18"/>
        <v>85891.200000000012</v>
      </c>
      <c r="Z49" s="169">
        <f t="shared" si="18"/>
        <v>83014.38999999997</v>
      </c>
      <c r="AA49" s="149">
        <f t="shared" si="18"/>
        <v>82293.200000000012</v>
      </c>
      <c r="AB49" s="169">
        <f t="shared" si="18"/>
        <v>83014.38999999997</v>
      </c>
      <c r="AC49" s="149">
        <f t="shared" si="18"/>
        <v>80252.200000000012</v>
      </c>
      <c r="AD49" s="146">
        <f t="shared" si="18"/>
        <v>254456.67000000004</v>
      </c>
      <c r="AE49" s="171">
        <v>248293.60000000003</v>
      </c>
      <c r="AF49" s="172">
        <f t="shared" si="7"/>
        <v>-6163.070000000007</v>
      </c>
      <c r="AG49" s="146">
        <f>SUM(AG6:AG48)</f>
        <v>83014.38999999997</v>
      </c>
      <c r="AH49" s="146">
        <f>SUM(AH6:AH48)</f>
        <v>6163.0800000000008</v>
      </c>
      <c r="AI49" s="146">
        <f t="shared" ref="AI49:AS49" si="19">SUM(AI6:AI48)</f>
        <v>89177.469999999987</v>
      </c>
      <c r="AJ49" s="146">
        <f>SUM(AJ6:AJ48)</f>
        <v>87051.39999999998</v>
      </c>
      <c r="AK49" s="146">
        <f>SUM(AK6:AK48)</f>
        <v>-2126.0700000000033</v>
      </c>
      <c r="AL49" s="146">
        <f>SUM(AL6:AL48)</f>
        <v>2126.0500000000006</v>
      </c>
      <c r="AM49" s="146">
        <f t="shared" si="19"/>
        <v>83014.38999999997</v>
      </c>
      <c r="AN49" s="188">
        <f>SUM(AN6:AN48)</f>
        <v>85140.44</v>
      </c>
      <c r="AO49" s="146">
        <f t="shared" si="19"/>
        <v>83014.38999999997</v>
      </c>
      <c r="AP49" s="146">
        <f>SUM(AP6:AP48)</f>
        <v>253080.17999999996</v>
      </c>
      <c r="AQ49" s="146">
        <f t="shared" si="19"/>
        <v>653192.16999999981</v>
      </c>
      <c r="AR49" s="146">
        <f t="shared" si="19"/>
        <v>650653.86</v>
      </c>
      <c r="AS49" s="146">
        <f t="shared" si="19"/>
        <v>664115.11999999976</v>
      </c>
      <c r="AT49" s="146">
        <f>SUM(AT6:AT48)</f>
        <v>946873.98000000021</v>
      </c>
    </row>
    <row r="51" spans="1:46" x14ac:dyDescent="0.25">
      <c r="A51" s="206" t="s">
        <v>126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</row>
  </sheetData>
  <mergeCells count="1">
    <mergeCell ref="A51:AJ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TRIM I 2018</vt:lpstr>
      <vt:lpstr>APR 2018</vt:lpstr>
      <vt:lpstr>REG TRIM I 2018</vt:lpstr>
      <vt:lpstr>ct 2018 stabilit initial</vt:lpstr>
      <vt:lpstr>REG TRIM II 2018</vt:lpstr>
      <vt:lpstr>SUPLIM TRIM III</vt:lpstr>
      <vt:lpstr>REG TRIM III 2018</vt:lpstr>
      <vt:lpstr>SUPLIM TRIM IV 2018</vt:lpstr>
      <vt:lpstr>REG OCT</vt:lpstr>
      <vt:lpstr>SUPIM NOV 2018</vt:lpstr>
      <vt:lpstr>REG NOV</vt:lpstr>
      <vt:lpstr>SUPLIM DEC 2018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alina androne</cp:lastModifiedBy>
  <cp:lastPrinted>2019-01-07T10:31:59Z</cp:lastPrinted>
  <dcterms:created xsi:type="dcterms:W3CDTF">2018-01-04T09:31:16Z</dcterms:created>
  <dcterms:modified xsi:type="dcterms:W3CDTF">2019-01-07T10:47:06Z</dcterms:modified>
</cp:coreProperties>
</file>